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E:\Users\sharod\Downloads\"/>
    </mc:Choice>
  </mc:AlternateContent>
  <xr:revisionPtr revIDLastSave="0" documentId="13_ncr:1_{3C59C54C-5E10-4B8E-82DC-4E71C19B7B04}" xr6:coauthVersionLast="47" xr6:coauthVersionMax="47" xr10:uidLastSave="{00000000-0000-0000-0000-000000000000}"/>
  <bookViews>
    <workbookView xWindow="-120" yWindow="-120" windowWidth="29040" windowHeight="15840" activeTab="2" xr2:uid="{00000000-000D-0000-FFFF-FFFF00000000}"/>
  </bookViews>
  <sheets>
    <sheet name="Dependencias" sheetId="1" r:id="rId1"/>
    <sheet name="FESTIVOS" sheetId="2" r:id="rId2"/>
    <sheet name="Febrero 2022" sheetId="4" r:id="rId3"/>
  </sheets>
  <definedNames>
    <definedName name="_xlnm._FilterDatabase" localSheetId="2" hidden="1">'Febrero 2022'!$A$5:$N$273</definedName>
    <definedName name="Z_190301E6_AD72_4593_B2AF_44B3E081D1D8_.wvu.FilterData" localSheetId="2" hidden="1">'Febrero 2022'!$A$5:$N$273</definedName>
  </definedNames>
  <calcPr calcId="181029"/>
  <customWorkbookViews>
    <customWorkbookView name="Filtro 1" guid="{190301E6-AD72-4593-B2AF-44B3E081D1D8}"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0" roundtripDataSignature="AMtx7mjIS/tW+L8carnwKWrGnWg1gM2ReA=="/>
    </ext>
  </extLst>
</workbook>
</file>

<file path=xl/calcChain.xml><?xml version="1.0" encoding="utf-8"?>
<calcChain xmlns="http://schemas.openxmlformats.org/spreadsheetml/2006/main">
  <c r="M273" i="4" l="1"/>
  <c r="K273" i="4"/>
  <c r="G273" i="4"/>
  <c r="M272" i="4"/>
  <c r="K272" i="4"/>
  <c r="G272" i="4"/>
  <c r="M271" i="4"/>
  <c r="K271" i="4"/>
  <c r="G271" i="4"/>
  <c r="M270" i="4"/>
  <c r="K270" i="4"/>
  <c r="G270" i="4"/>
  <c r="M269" i="4"/>
  <c r="K269" i="4"/>
  <c r="G269" i="4"/>
  <c r="M268" i="4"/>
  <c r="K268" i="4"/>
  <c r="G268" i="4"/>
  <c r="M267" i="4"/>
  <c r="K267" i="4"/>
  <c r="G267" i="4"/>
  <c r="M266" i="4"/>
  <c r="K266" i="4"/>
  <c r="G266" i="4"/>
  <c r="M265" i="4"/>
  <c r="K265" i="4"/>
  <c r="G265" i="4"/>
  <c r="M264" i="4"/>
  <c r="K264" i="4"/>
  <c r="G264" i="4"/>
  <c r="M263" i="4"/>
  <c r="K263" i="4"/>
  <c r="G263" i="4"/>
  <c r="M262" i="4"/>
  <c r="K262" i="4"/>
  <c r="G262" i="4"/>
  <c r="M261" i="4"/>
  <c r="K261" i="4"/>
  <c r="G261" i="4"/>
  <c r="M260" i="4"/>
  <c r="K260" i="4"/>
  <c r="G260" i="4"/>
  <c r="M259" i="4"/>
  <c r="K259" i="4"/>
  <c r="G259" i="4"/>
  <c r="M258" i="4"/>
  <c r="K258" i="4"/>
  <c r="G258" i="4"/>
  <c r="M257" i="4"/>
  <c r="K257" i="4"/>
  <c r="G257" i="4"/>
  <c r="M256" i="4"/>
  <c r="K256" i="4"/>
  <c r="G256" i="4"/>
  <c r="M255" i="4"/>
  <c r="K255" i="4"/>
  <c r="G255" i="4"/>
  <c r="M254" i="4"/>
  <c r="K254" i="4"/>
  <c r="G254" i="4"/>
  <c r="M253" i="4"/>
  <c r="K253" i="4"/>
  <c r="G253" i="4"/>
  <c r="M252" i="4"/>
  <c r="K252" i="4"/>
  <c r="G252" i="4"/>
  <c r="M251" i="4"/>
  <c r="K251" i="4"/>
  <c r="G251" i="4"/>
  <c r="M250" i="4"/>
  <c r="K250" i="4"/>
  <c r="G250" i="4"/>
  <c r="M249" i="4"/>
  <c r="K249" i="4"/>
  <c r="G249" i="4"/>
  <c r="M248" i="4"/>
  <c r="K248" i="4"/>
  <c r="G248" i="4"/>
  <c r="M247" i="4"/>
  <c r="K247" i="4"/>
  <c r="G247" i="4"/>
  <c r="M246" i="4"/>
  <c r="K246" i="4"/>
  <c r="G246" i="4"/>
  <c r="M245" i="4"/>
  <c r="K245" i="4"/>
  <c r="G245" i="4"/>
  <c r="M244" i="4"/>
  <c r="K244" i="4"/>
  <c r="G244" i="4"/>
  <c r="M243" i="4"/>
  <c r="K243" i="4"/>
  <c r="G243" i="4"/>
  <c r="M242" i="4"/>
  <c r="K242" i="4"/>
  <c r="G242" i="4"/>
  <c r="M241" i="4"/>
  <c r="K241" i="4"/>
  <c r="G241" i="4"/>
  <c r="M240" i="4"/>
  <c r="K240" i="4"/>
  <c r="G240" i="4"/>
  <c r="M239" i="4"/>
  <c r="K239" i="4"/>
  <c r="G239" i="4"/>
  <c r="M238" i="4"/>
  <c r="K238" i="4"/>
  <c r="G238" i="4"/>
  <c r="M237" i="4"/>
  <c r="K237" i="4"/>
  <c r="G237" i="4"/>
  <c r="M236" i="4"/>
  <c r="K236" i="4"/>
  <c r="G236" i="4"/>
  <c r="M235" i="4"/>
  <c r="K235" i="4"/>
  <c r="G235" i="4"/>
  <c r="M234" i="4"/>
  <c r="K234" i="4"/>
  <c r="G234" i="4"/>
  <c r="M233" i="4"/>
  <c r="K233" i="4"/>
  <c r="G233" i="4"/>
  <c r="M232" i="4"/>
  <c r="K232" i="4"/>
  <c r="G232" i="4"/>
  <c r="M231" i="4"/>
  <c r="K231" i="4"/>
  <c r="G231" i="4"/>
  <c r="M230" i="4"/>
  <c r="K230" i="4"/>
  <c r="G230" i="4"/>
  <c r="M229" i="4"/>
  <c r="K229" i="4"/>
  <c r="G229" i="4"/>
  <c r="M228" i="4"/>
  <c r="K228" i="4"/>
  <c r="G228" i="4"/>
  <c r="M227" i="4"/>
  <c r="K227" i="4"/>
  <c r="G227" i="4"/>
  <c r="M226" i="4"/>
  <c r="K226" i="4"/>
  <c r="G226" i="4"/>
  <c r="M225" i="4"/>
  <c r="K225" i="4"/>
  <c r="G225" i="4"/>
  <c r="M224" i="4"/>
  <c r="K224" i="4"/>
  <c r="G224" i="4"/>
  <c r="M223" i="4"/>
  <c r="K223" i="4"/>
  <c r="G223" i="4"/>
  <c r="M222" i="4"/>
  <c r="K222" i="4"/>
  <c r="G222" i="4"/>
  <c r="M221" i="4"/>
  <c r="K221" i="4"/>
  <c r="G221" i="4"/>
  <c r="M220" i="4"/>
  <c r="K220" i="4"/>
  <c r="G220" i="4"/>
  <c r="M219" i="4"/>
  <c r="K219" i="4"/>
  <c r="G219" i="4"/>
  <c r="M218" i="4"/>
  <c r="K218" i="4"/>
  <c r="G218" i="4"/>
  <c r="M217" i="4"/>
  <c r="K217" i="4"/>
  <c r="G217" i="4"/>
  <c r="M216" i="4"/>
  <c r="K216" i="4"/>
  <c r="G216" i="4"/>
  <c r="M215" i="4"/>
  <c r="K215" i="4"/>
  <c r="G215" i="4"/>
  <c r="M214" i="4"/>
  <c r="K214" i="4"/>
  <c r="G214" i="4"/>
  <c r="M213" i="4"/>
  <c r="K213" i="4"/>
  <c r="G213" i="4"/>
  <c r="M212" i="4"/>
  <c r="K212" i="4"/>
  <c r="G212" i="4"/>
  <c r="M211" i="4"/>
  <c r="K211" i="4"/>
  <c r="G211" i="4"/>
  <c r="M210" i="4"/>
  <c r="K210" i="4"/>
  <c r="G210" i="4"/>
  <c r="M209" i="4"/>
  <c r="K209" i="4"/>
  <c r="G209" i="4"/>
  <c r="M208" i="4"/>
  <c r="K208" i="4"/>
  <c r="G208" i="4"/>
  <c r="M207" i="4"/>
  <c r="K207" i="4"/>
  <c r="G207" i="4"/>
  <c r="M206" i="4"/>
  <c r="K206" i="4"/>
  <c r="G206" i="4"/>
  <c r="M205" i="4"/>
  <c r="K205" i="4"/>
  <c r="G205" i="4"/>
  <c r="M204" i="4"/>
  <c r="K204" i="4"/>
  <c r="G204" i="4"/>
  <c r="M203" i="4"/>
  <c r="K203" i="4"/>
  <c r="G203" i="4"/>
  <c r="M202" i="4"/>
  <c r="K202" i="4"/>
  <c r="G202" i="4"/>
  <c r="M201" i="4"/>
  <c r="K201" i="4"/>
  <c r="G201" i="4"/>
  <c r="M200" i="4"/>
  <c r="K200" i="4"/>
  <c r="G200" i="4"/>
  <c r="M199" i="4"/>
  <c r="K199" i="4"/>
  <c r="G199" i="4"/>
  <c r="M198" i="4"/>
  <c r="K198" i="4"/>
  <c r="G198" i="4"/>
  <c r="M197" i="4"/>
  <c r="K197" i="4"/>
  <c r="G197" i="4"/>
  <c r="M196" i="4"/>
  <c r="K196" i="4"/>
  <c r="G196" i="4"/>
  <c r="M195" i="4"/>
  <c r="K195" i="4"/>
  <c r="G195" i="4"/>
  <c r="M194" i="4"/>
  <c r="K194" i="4"/>
  <c r="G194" i="4"/>
  <c r="M193" i="4"/>
  <c r="K193" i="4"/>
  <c r="G193" i="4"/>
  <c r="M192" i="4"/>
  <c r="K192" i="4"/>
  <c r="G192" i="4"/>
  <c r="M191" i="4"/>
  <c r="K191" i="4"/>
  <c r="G191" i="4"/>
  <c r="M190" i="4"/>
  <c r="K190" i="4"/>
  <c r="G190" i="4"/>
  <c r="M189" i="4"/>
  <c r="K189" i="4"/>
  <c r="G189" i="4"/>
  <c r="M188" i="4"/>
  <c r="K188" i="4"/>
  <c r="G188" i="4"/>
  <c r="M187" i="4"/>
  <c r="K187" i="4"/>
  <c r="G187" i="4"/>
  <c r="M186" i="4"/>
  <c r="K186" i="4"/>
  <c r="G186" i="4"/>
  <c r="M185" i="4"/>
  <c r="K185" i="4"/>
  <c r="G185" i="4"/>
  <c r="M184" i="4"/>
  <c r="K184" i="4"/>
  <c r="G184" i="4"/>
  <c r="M183" i="4"/>
  <c r="K183" i="4"/>
  <c r="G183" i="4"/>
  <c r="M182" i="4"/>
  <c r="K182" i="4"/>
  <c r="G182" i="4"/>
  <c r="M181" i="4"/>
  <c r="K181" i="4"/>
  <c r="G181" i="4"/>
  <c r="M180" i="4"/>
  <c r="K180" i="4"/>
  <c r="G180" i="4"/>
  <c r="M179" i="4"/>
  <c r="K179" i="4"/>
  <c r="G179" i="4"/>
  <c r="M178" i="4"/>
  <c r="K178" i="4"/>
  <c r="G178" i="4"/>
  <c r="M177" i="4"/>
  <c r="K177" i="4"/>
  <c r="G177" i="4"/>
  <c r="M176" i="4"/>
  <c r="K176" i="4"/>
  <c r="G176" i="4"/>
  <c r="M175" i="4"/>
  <c r="K175" i="4"/>
  <c r="G175" i="4"/>
  <c r="M174" i="4"/>
  <c r="K174" i="4"/>
  <c r="G174" i="4"/>
  <c r="M173" i="4"/>
  <c r="K173" i="4"/>
  <c r="G173" i="4"/>
  <c r="M172" i="4"/>
  <c r="K172" i="4"/>
  <c r="G172" i="4"/>
  <c r="M171" i="4"/>
  <c r="K171" i="4"/>
  <c r="G171" i="4"/>
  <c r="M170" i="4"/>
  <c r="K170" i="4"/>
  <c r="G170" i="4"/>
  <c r="M169" i="4"/>
  <c r="K169" i="4"/>
  <c r="G169" i="4"/>
  <c r="M168" i="4"/>
  <c r="K168" i="4"/>
  <c r="G168" i="4"/>
  <c r="M167" i="4"/>
  <c r="K167" i="4"/>
  <c r="G167" i="4"/>
  <c r="M166" i="4"/>
  <c r="K166" i="4"/>
  <c r="G166" i="4"/>
  <c r="M165" i="4"/>
  <c r="K165" i="4"/>
  <c r="G165" i="4"/>
  <c r="M164" i="4"/>
  <c r="K164" i="4"/>
  <c r="G164" i="4"/>
  <c r="M163" i="4"/>
  <c r="K163" i="4"/>
  <c r="G163" i="4"/>
  <c r="M162" i="4"/>
  <c r="K162" i="4"/>
  <c r="G162" i="4"/>
  <c r="M161" i="4"/>
  <c r="K161" i="4"/>
  <c r="G161" i="4"/>
  <c r="M160" i="4"/>
  <c r="K160" i="4"/>
  <c r="G160" i="4"/>
  <c r="M159" i="4"/>
  <c r="K159" i="4"/>
  <c r="G159" i="4"/>
  <c r="M158" i="4"/>
  <c r="K158" i="4"/>
  <c r="G158" i="4"/>
  <c r="M157" i="4"/>
  <c r="K157" i="4"/>
  <c r="G157" i="4"/>
  <c r="M156" i="4"/>
  <c r="K156" i="4"/>
  <c r="G156" i="4"/>
  <c r="M155" i="4"/>
  <c r="K155" i="4"/>
  <c r="G155" i="4"/>
  <c r="M154" i="4"/>
  <c r="K154" i="4"/>
  <c r="G154" i="4"/>
  <c r="M153" i="4"/>
  <c r="K153" i="4"/>
  <c r="G153" i="4"/>
  <c r="M152" i="4"/>
  <c r="K152" i="4"/>
  <c r="G152" i="4"/>
  <c r="M151" i="4"/>
  <c r="K151" i="4"/>
  <c r="G151" i="4"/>
  <c r="M150" i="4"/>
  <c r="K150" i="4"/>
  <c r="G150" i="4"/>
  <c r="M149" i="4"/>
  <c r="K149" i="4"/>
  <c r="G149" i="4"/>
  <c r="M148" i="4"/>
  <c r="K148" i="4"/>
  <c r="G148" i="4"/>
  <c r="M147" i="4"/>
  <c r="K147" i="4"/>
  <c r="G147" i="4"/>
  <c r="M146" i="4"/>
  <c r="K146" i="4"/>
  <c r="G146" i="4"/>
  <c r="M145" i="4"/>
  <c r="K145" i="4"/>
  <c r="G145" i="4"/>
  <c r="M144" i="4"/>
  <c r="K144" i="4"/>
  <c r="G144" i="4"/>
  <c r="M143" i="4"/>
  <c r="K143" i="4"/>
  <c r="G143" i="4"/>
  <c r="M142" i="4"/>
  <c r="K142" i="4"/>
  <c r="G142" i="4"/>
  <c r="M141" i="4"/>
  <c r="K141" i="4"/>
  <c r="G141" i="4"/>
  <c r="M140" i="4"/>
  <c r="K140" i="4"/>
  <c r="G140" i="4"/>
  <c r="M139" i="4"/>
  <c r="K139" i="4"/>
  <c r="G139" i="4"/>
  <c r="M138" i="4"/>
  <c r="K138" i="4"/>
  <c r="G138" i="4"/>
  <c r="M137" i="4"/>
  <c r="K137" i="4"/>
  <c r="G137" i="4"/>
  <c r="M136" i="4"/>
  <c r="K136" i="4"/>
  <c r="G136" i="4"/>
  <c r="M135" i="4"/>
  <c r="K135" i="4"/>
  <c r="G135" i="4"/>
  <c r="M134" i="4"/>
  <c r="K134" i="4"/>
  <c r="G134" i="4"/>
  <c r="M133" i="4"/>
  <c r="K133" i="4"/>
  <c r="G133" i="4"/>
  <c r="M132" i="4"/>
  <c r="K132" i="4"/>
  <c r="G132" i="4"/>
  <c r="M131" i="4"/>
  <c r="K131" i="4"/>
  <c r="G131" i="4"/>
  <c r="M130" i="4"/>
  <c r="K130" i="4"/>
  <c r="G130" i="4"/>
  <c r="M129" i="4"/>
  <c r="K129" i="4"/>
  <c r="G129" i="4"/>
  <c r="M128" i="4"/>
  <c r="K128" i="4"/>
  <c r="G128" i="4"/>
  <c r="M127" i="4"/>
  <c r="K127" i="4"/>
  <c r="G127" i="4"/>
  <c r="M126" i="4"/>
  <c r="K126" i="4"/>
  <c r="G126" i="4"/>
  <c r="M125" i="4"/>
  <c r="K125" i="4"/>
  <c r="G125" i="4"/>
  <c r="M124" i="4"/>
  <c r="K124" i="4"/>
  <c r="G124" i="4"/>
  <c r="M123" i="4"/>
  <c r="K123" i="4"/>
  <c r="G123" i="4"/>
  <c r="M122" i="4"/>
  <c r="K122" i="4"/>
  <c r="G122" i="4"/>
  <c r="M121" i="4"/>
  <c r="K121" i="4"/>
  <c r="G121" i="4"/>
  <c r="M120" i="4"/>
  <c r="K120" i="4"/>
  <c r="G120" i="4"/>
  <c r="M119" i="4"/>
  <c r="K119" i="4"/>
  <c r="G119" i="4"/>
  <c r="M118" i="4"/>
  <c r="K118" i="4"/>
  <c r="G118" i="4"/>
  <c r="M117" i="4"/>
  <c r="K117" i="4"/>
  <c r="G117" i="4"/>
  <c r="M116" i="4"/>
  <c r="K116" i="4"/>
  <c r="G116" i="4"/>
  <c r="M115" i="4"/>
  <c r="K115" i="4"/>
  <c r="G115" i="4"/>
  <c r="M114" i="4"/>
  <c r="K114" i="4"/>
  <c r="G114" i="4"/>
  <c r="M113" i="4"/>
  <c r="K113" i="4"/>
  <c r="G113" i="4"/>
  <c r="M112" i="4"/>
  <c r="K112" i="4"/>
  <c r="G112" i="4"/>
  <c r="M111" i="4"/>
  <c r="K111" i="4"/>
  <c r="G111" i="4"/>
  <c r="M110" i="4"/>
  <c r="K110" i="4"/>
  <c r="G110" i="4"/>
  <c r="M109" i="4"/>
  <c r="K109" i="4"/>
  <c r="G109" i="4"/>
  <c r="M108" i="4"/>
  <c r="K108" i="4"/>
  <c r="G108" i="4"/>
  <c r="M107" i="4"/>
  <c r="K107" i="4"/>
  <c r="G107" i="4"/>
  <c r="M106" i="4"/>
  <c r="K106" i="4"/>
  <c r="G106" i="4"/>
  <c r="M105" i="4"/>
  <c r="K105" i="4"/>
  <c r="G105" i="4"/>
  <c r="M104" i="4"/>
  <c r="K104" i="4"/>
  <c r="G104" i="4"/>
  <c r="M103" i="4"/>
  <c r="K103" i="4"/>
  <c r="G103" i="4"/>
  <c r="M102" i="4"/>
  <c r="K102" i="4"/>
  <c r="G102" i="4"/>
  <c r="M101" i="4"/>
  <c r="K101" i="4"/>
  <c r="G101" i="4"/>
  <c r="M100" i="4"/>
  <c r="K100" i="4"/>
  <c r="G100" i="4"/>
  <c r="M99" i="4"/>
  <c r="K99" i="4"/>
  <c r="G99" i="4"/>
  <c r="M98" i="4"/>
  <c r="K98" i="4"/>
  <c r="G98" i="4"/>
  <c r="M97" i="4"/>
  <c r="K97" i="4"/>
  <c r="G97" i="4"/>
  <c r="M96" i="4"/>
  <c r="K96" i="4"/>
  <c r="G96" i="4"/>
  <c r="M95" i="4"/>
  <c r="K95" i="4"/>
  <c r="G95" i="4"/>
  <c r="M94" i="4"/>
  <c r="K94" i="4"/>
  <c r="G94" i="4"/>
  <c r="M93" i="4"/>
  <c r="K93" i="4"/>
  <c r="G93" i="4"/>
  <c r="M92" i="4"/>
  <c r="K92" i="4"/>
  <c r="G92" i="4"/>
  <c r="M91" i="4"/>
  <c r="K91" i="4"/>
  <c r="G91" i="4"/>
  <c r="M90" i="4"/>
  <c r="K90" i="4"/>
  <c r="G90" i="4"/>
  <c r="M89" i="4"/>
  <c r="K89" i="4"/>
  <c r="G89" i="4"/>
  <c r="M88" i="4"/>
  <c r="K88" i="4"/>
  <c r="G88" i="4"/>
  <c r="M87" i="4"/>
  <c r="K87" i="4"/>
  <c r="G87" i="4"/>
  <c r="M86" i="4"/>
  <c r="K86" i="4"/>
  <c r="G86" i="4"/>
  <c r="M85" i="4"/>
  <c r="K85" i="4"/>
  <c r="G85" i="4"/>
  <c r="M84" i="4"/>
  <c r="K84" i="4"/>
  <c r="G84" i="4"/>
  <c r="M83" i="4"/>
  <c r="K83" i="4"/>
  <c r="G83" i="4"/>
  <c r="M82" i="4"/>
  <c r="K82" i="4"/>
  <c r="G82" i="4"/>
  <c r="M81" i="4"/>
  <c r="K81" i="4"/>
  <c r="G81" i="4"/>
  <c r="M80" i="4"/>
  <c r="K80" i="4"/>
  <c r="G80" i="4"/>
  <c r="M79" i="4"/>
  <c r="K79" i="4"/>
  <c r="G79" i="4"/>
  <c r="M78" i="4"/>
  <c r="K78" i="4"/>
  <c r="G78" i="4"/>
  <c r="M77" i="4"/>
  <c r="K77" i="4"/>
  <c r="G77" i="4"/>
  <c r="M76" i="4"/>
  <c r="K76" i="4"/>
  <c r="G76" i="4"/>
  <c r="M75" i="4"/>
  <c r="K75" i="4"/>
  <c r="G75" i="4"/>
  <c r="M74" i="4"/>
  <c r="K74" i="4"/>
  <c r="G74" i="4"/>
  <c r="M73" i="4"/>
  <c r="K73" i="4"/>
  <c r="G73" i="4"/>
  <c r="M72" i="4"/>
  <c r="K72" i="4"/>
  <c r="G72" i="4"/>
  <c r="M71" i="4"/>
  <c r="K71" i="4"/>
  <c r="G71" i="4"/>
  <c r="M70" i="4"/>
  <c r="K70" i="4"/>
  <c r="G70" i="4"/>
  <c r="M69" i="4"/>
  <c r="K69" i="4"/>
  <c r="G69" i="4"/>
  <c r="M68" i="4"/>
  <c r="K68" i="4"/>
  <c r="G68" i="4"/>
  <c r="M67" i="4"/>
  <c r="K67" i="4"/>
  <c r="G67" i="4"/>
  <c r="M66" i="4"/>
  <c r="K66" i="4"/>
  <c r="G66" i="4"/>
  <c r="M65" i="4"/>
  <c r="K65" i="4"/>
  <c r="G65" i="4"/>
  <c r="M64" i="4"/>
  <c r="K64" i="4"/>
  <c r="G64" i="4"/>
  <c r="M63" i="4"/>
  <c r="K63" i="4"/>
  <c r="G63" i="4"/>
  <c r="M62" i="4"/>
  <c r="K62" i="4"/>
  <c r="G62" i="4"/>
  <c r="M61" i="4"/>
  <c r="K61" i="4"/>
  <c r="G61" i="4"/>
  <c r="M60" i="4"/>
  <c r="K60" i="4"/>
  <c r="G60" i="4"/>
  <c r="M59" i="4"/>
  <c r="K59" i="4"/>
  <c r="G59" i="4"/>
  <c r="M58" i="4"/>
  <c r="K58" i="4"/>
  <c r="G58" i="4"/>
  <c r="M57" i="4"/>
  <c r="K57" i="4"/>
  <c r="G57" i="4"/>
  <c r="M56" i="4"/>
  <c r="K56" i="4"/>
  <c r="G56" i="4"/>
  <c r="M55" i="4"/>
  <c r="K55" i="4"/>
  <c r="G55" i="4"/>
  <c r="M54" i="4"/>
  <c r="K54" i="4"/>
  <c r="G54" i="4"/>
  <c r="M53" i="4"/>
  <c r="K53" i="4"/>
  <c r="G53" i="4"/>
  <c r="M52" i="4"/>
  <c r="K52" i="4"/>
  <c r="G52" i="4"/>
  <c r="M51" i="4"/>
  <c r="K51" i="4"/>
  <c r="G51" i="4"/>
  <c r="M50" i="4"/>
  <c r="K50" i="4"/>
  <c r="G50" i="4"/>
  <c r="M49" i="4"/>
  <c r="K49" i="4"/>
  <c r="G49" i="4"/>
  <c r="M48" i="4"/>
  <c r="K48" i="4"/>
  <c r="G48" i="4"/>
  <c r="M47" i="4"/>
  <c r="K47" i="4"/>
  <c r="G47" i="4"/>
  <c r="M46" i="4"/>
  <c r="K46" i="4"/>
  <c r="G46" i="4"/>
  <c r="M45" i="4"/>
  <c r="K45" i="4"/>
  <c r="G45" i="4"/>
  <c r="M44" i="4"/>
  <c r="K44" i="4"/>
  <c r="G44" i="4"/>
  <c r="M43" i="4"/>
  <c r="K43" i="4"/>
  <c r="G43" i="4"/>
  <c r="M42" i="4"/>
  <c r="K42" i="4"/>
  <c r="G42" i="4"/>
  <c r="M41" i="4"/>
  <c r="K41" i="4"/>
  <c r="G41" i="4"/>
  <c r="M40" i="4"/>
  <c r="K40" i="4"/>
  <c r="G40" i="4"/>
  <c r="M39" i="4"/>
  <c r="K39" i="4"/>
  <c r="G39" i="4"/>
  <c r="M38" i="4"/>
  <c r="K38" i="4"/>
  <c r="G38" i="4"/>
  <c r="M37" i="4"/>
  <c r="K37" i="4"/>
  <c r="G37" i="4"/>
  <c r="M36" i="4"/>
  <c r="K36" i="4"/>
  <c r="G36" i="4"/>
  <c r="M35" i="4"/>
  <c r="K35" i="4"/>
  <c r="G35" i="4"/>
  <c r="M34" i="4"/>
  <c r="K34" i="4"/>
  <c r="G34" i="4"/>
  <c r="M33" i="4"/>
  <c r="K33" i="4"/>
  <c r="G33" i="4"/>
  <c r="M32" i="4"/>
  <c r="K32" i="4"/>
  <c r="G32" i="4"/>
  <c r="M31" i="4"/>
  <c r="K31" i="4"/>
  <c r="G31" i="4"/>
  <c r="M30" i="4"/>
  <c r="K30" i="4"/>
  <c r="G30" i="4"/>
  <c r="M29" i="4"/>
  <c r="K29" i="4"/>
  <c r="G29" i="4"/>
  <c r="M28" i="4"/>
  <c r="K28" i="4"/>
  <c r="G28" i="4"/>
  <c r="M27" i="4"/>
  <c r="K27" i="4"/>
  <c r="G27" i="4"/>
  <c r="M26" i="4"/>
  <c r="K26" i="4"/>
  <c r="G26" i="4"/>
  <c r="M25" i="4"/>
  <c r="K25" i="4"/>
  <c r="G25" i="4"/>
  <c r="M24" i="4"/>
  <c r="K24" i="4"/>
  <c r="G24" i="4"/>
  <c r="M23" i="4"/>
  <c r="K23" i="4"/>
  <c r="G23" i="4"/>
  <c r="M22" i="4"/>
  <c r="K22" i="4"/>
  <c r="G22" i="4"/>
  <c r="M21" i="4"/>
  <c r="K21" i="4"/>
  <c r="G21" i="4"/>
  <c r="M20" i="4"/>
  <c r="K20" i="4"/>
  <c r="G20" i="4"/>
  <c r="M19" i="4"/>
  <c r="K19" i="4"/>
  <c r="G19" i="4"/>
  <c r="M18" i="4"/>
  <c r="K18" i="4"/>
  <c r="G18" i="4"/>
  <c r="M17" i="4"/>
  <c r="K17" i="4"/>
  <c r="G17" i="4"/>
  <c r="M16" i="4"/>
  <c r="K16" i="4"/>
  <c r="G16" i="4"/>
  <c r="M15" i="4"/>
  <c r="K15" i="4"/>
  <c r="G15" i="4"/>
  <c r="M14" i="4"/>
  <c r="K14" i="4"/>
  <c r="G14" i="4"/>
  <c r="M13" i="4"/>
  <c r="K13" i="4"/>
  <c r="G13" i="4"/>
  <c r="M12" i="4"/>
  <c r="K12" i="4"/>
  <c r="G12" i="4"/>
  <c r="M11" i="4"/>
  <c r="K11" i="4"/>
  <c r="G11" i="4"/>
  <c r="M10" i="4"/>
  <c r="K10" i="4"/>
  <c r="G10" i="4"/>
  <c r="M9" i="4"/>
  <c r="K9" i="4"/>
  <c r="G9" i="4"/>
  <c r="M8" i="4"/>
  <c r="K8" i="4"/>
  <c r="G8" i="4"/>
  <c r="M7" i="4"/>
  <c r="K7" i="4"/>
  <c r="G7" i="4"/>
  <c r="M6" i="4"/>
  <c r="K6" i="4"/>
  <c r="G6" i="4"/>
  <c r="C1" i="4" l="1"/>
</calcChain>
</file>

<file path=xl/sharedStrings.xml><?xml version="1.0" encoding="utf-8"?>
<sst xmlns="http://schemas.openxmlformats.org/spreadsheetml/2006/main" count="1464" uniqueCount="568">
  <si>
    <t>Columna1</t>
  </si>
  <si>
    <t>Columna2</t>
  </si>
  <si>
    <t>Consecutivo</t>
  </si>
  <si>
    <t>Despacho Secretario de Cultura, Recreación y Deporte</t>
  </si>
  <si>
    <t>Oficina Asesora Juridica</t>
  </si>
  <si>
    <t>OAJ</t>
  </si>
  <si>
    <t>Oficina Asesora de Comunicaciones</t>
  </si>
  <si>
    <t>OAC</t>
  </si>
  <si>
    <t>Oficina de Control Interno</t>
  </si>
  <si>
    <t>OCI</t>
  </si>
  <si>
    <t>Oficina de Control Interno Disciplinario</t>
  </si>
  <si>
    <t>OCID</t>
  </si>
  <si>
    <t>Oficina de Tecnologias de la Informacion</t>
  </si>
  <si>
    <t>Grupo Interno de Trabajo de Infraestructura y Sistemas de la Información</t>
  </si>
  <si>
    <t>GITISI</t>
  </si>
  <si>
    <t>Traslado</t>
  </si>
  <si>
    <t>TR</t>
  </si>
  <si>
    <t>marco normativo</t>
  </si>
  <si>
    <t>Oficina Asesora de Planeación</t>
  </si>
  <si>
    <t>OAP</t>
  </si>
  <si>
    <t xml:space="preserve">primera parte </t>
  </si>
  <si>
    <t>enfocada a que es, terminos, tipologias, responsabilidades disciplinarias y sanciones</t>
  </si>
  <si>
    <t>Subsecretaría de Gobernanza</t>
  </si>
  <si>
    <t>segunda parte</t>
  </si>
  <si>
    <t>procedimiento como se hace, canales de recepcion, como ingresan, cual es el procedimiento por cada herramienta, como es el registro mostrar matriz, como definir responsables por cada area, responsabilidad de cada dependencia ffrente a la respuesta, como se contestan.</t>
  </si>
  <si>
    <t>Dirección de Asuntos Locales y Participación</t>
  </si>
  <si>
    <t>DALP</t>
  </si>
  <si>
    <t>Dirección de Fomento</t>
  </si>
  <si>
    <t>DF</t>
  </si>
  <si>
    <t>Direccion de Personas Juridicas</t>
  </si>
  <si>
    <t>DPJ</t>
  </si>
  <si>
    <t>Dirección de Economia, Estudios y Politica</t>
  </si>
  <si>
    <t>DEEP</t>
  </si>
  <si>
    <t>Dirección de Arte, Cultura y Patrimonio</t>
  </si>
  <si>
    <t>DACP</t>
  </si>
  <si>
    <t>Subdirección de Gestión Cultural y Artística</t>
  </si>
  <si>
    <t>SGCA</t>
  </si>
  <si>
    <t>Subdirección de Infraestructura y patrimonio cultural</t>
  </si>
  <si>
    <t>SIPC</t>
  </si>
  <si>
    <t>Direccion de Gestion Corporativa</t>
  </si>
  <si>
    <t>DGC</t>
  </si>
  <si>
    <t>Grupo Interno de Trabajo de Gestion de Servicios Administrativos</t>
  </si>
  <si>
    <t>GITGS</t>
  </si>
  <si>
    <t>Grupo Interno de Trabajo de Gestión Financiera.</t>
  </si>
  <si>
    <t>GTGF</t>
  </si>
  <si>
    <t>Grupo Interno De Trabajo De Gestión Del Talento Humano</t>
  </si>
  <si>
    <t>GITGTH</t>
  </si>
  <si>
    <t>Grupo interno de Trabajo de Contratacion</t>
  </si>
  <si>
    <t>GITC</t>
  </si>
  <si>
    <t>Dirección de Lectura y Bibliotecas</t>
  </si>
  <si>
    <t>DLB</t>
  </si>
  <si>
    <t>Subsecretaria de Cultura Ciudadana y Gestión del Conocimiento</t>
  </si>
  <si>
    <t>Direccion Observatorio y Gestion del Conocimiento Cultural</t>
  </si>
  <si>
    <t>DOGCC</t>
  </si>
  <si>
    <t>ATC</t>
  </si>
  <si>
    <t>TIPOLOGIAS DP</t>
  </si>
  <si>
    <t>IN</t>
  </si>
  <si>
    <t>CO</t>
  </si>
  <si>
    <t>Consulta</t>
  </si>
  <si>
    <t>DPIG</t>
  </si>
  <si>
    <t>DP Interes General</t>
  </si>
  <si>
    <t>DPIP</t>
  </si>
  <si>
    <t>DP Interes Particular</t>
  </si>
  <si>
    <t>FE</t>
  </si>
  <si>
    <t>Felicitacion</t>
  </si>
  <si>
    <t>DE</t>
  </si>
  <si>
    <t>CE</t>
  </si>
  <si>
    <t>PE</t>
  </si>
  <si>
    <t>SU</t>
  </si>
  <si>
    <t>Sugerencia</t>
  </si>
  <si>
    <t>QU</t>
  </si>
  <si>
    <t>Queja</t>
  </si>
  <si>
    <t>RE</t>
  </si>
  <si>
    <t>Reclamo</t>
  </si>
  <si>
    <t>SI</t>
  </si>
  <si>
    <t>Solicitud de Informacion</t>
  </si>
  <si>
    <t>SP</t>
  </si>
  <si>
    <t>Solicitud Prioritaria</t>
  </si>
  <si>
    <t>SD</t>
  </si>
  <si>
    <t>AG</t>
  </si>
  <si>
    <t>BOGOTA TE ESCUCHA</t>
  </si>
  <si>
    <t>ORFEO</t>
  </si>
  <si>
    <t>EMAIL</t>
  </si>
  <si>
    <t>REDES SOCIALES</t>
  </si>
  <si>
    <t>CHAT</t>
  </si>
  <si>
    <t>PRESENCIAL</t>
  </si>
  <si>
    <t>TELEFONICO</t>
  </si>
  <si>
    <t>TIPIFICACION</t>
  </si>
  <si>
    <t>Auxilios / Decreto 561</t>
  </si>
  <si>
    <t>Auxilios / Decreto 561/ BEPS</t>
  </si>
  <si>
    <t>Contratos</t>
  </si>
  <si>
    <t xml:space="preserve">  </t>
  </si>
  <si>
    <t>Talento Humano y Contratación</t>
  </si>
  <si>
    <t>Convocatorias</t>
  </si>
  <si>
    <t>Convocatorias, estimulos y fomento</t>
  </si>
  <si>
    <t>Cultura ciudadana</t>
  </si>
  <si>
    <t>Arte y Cultura</t>
  </si>
  <si>
    <t>Solicitud Prioritaria - EE</t>
  </si>
  <si>
    <t>Patrimonio e Infraestructura</t>
  </si>
  <si>
    <t>Asuntos Locales</t>
  </si>
  <si>
    <t>Asuntos Locales y participación</t>
  </si>
  <si>
    <t>Información Otra Entidad / Traslado</t>
  </si>
  <si>
    <t>Información Otra Entidad</t>
  </si>
  <si>
    <t>Talento Humano</t>
  </si>
  <si>
    <t>Red de Bibliotecas</t>
  </si>
  <si>
    <t>Asuntos de participación</t>
  </si>
  <si>
    <t>Personas juridicas</t>
  </si>
  <si>
    <t>Información General de la Entidad</t>
  </si>
  <si>
    <t>Reactivación economia</t>
  </si>
  <si>
    <t>Contable - financiero</t>
  </si>
  <si>
    <t>Correspondencia</t>
  </si>
  <si>
    <t>Petición incompleta</t>
  </si>
  <si>
    <t>Estimulos y fomento</t>
  </si>
  <si>
    <t>BEPS</t>
  </si>
  <si>
    <t>CANALES</t>
  </si>
  <si>
    <t>Virtual</t>
  </si>
  <si>
    <t>Presencial</t>
  </si>
  <si>
    <t>Redes sociales</t>
  </si>
  <si>
    <t>Telefonico</t>
  </si>
  <si>
    <t>FESTIVOS</t>
  </si>
  <si>
    <t>Documento de Referencia: PT-S-GC-06</t>
  </si>
  <si>
    <t>Dependencia Responsable:</t>
  </si>
  <si>
    <t>Respuesta - Soporte</t>
  </si>
  <si>
    <t>Observaciones
Funcionario Oficina de Atención al Ciudadano - Quejas y Reclamos</t>
  </si>
  <si>
    <t>Consecutivo
Áreas  o Territoriales</t>
  </si>
  <si>
    <t>Fecha de Radicación</t>
  </si>
  <si>
    <t>Fecha Límite de Respuesta</t>
  </si>
  <si>
    <t>Días Hábiles</t>
  </si>
  <si>
    <t>Asunto</t>
  </si>
  <si>
    <t>Área o Territorial Competente</t>
  </si>
  <si>
    <t>Fecha de Respuesta</t>
  </si>
  <si>
    <t>Dias habiles entre Fecha de radicacion y de respuesta.</t>
  </si>
  <si>
    <t>Tipo de Requerimiento</t>
  </si>
  <si>
    <t>No. Consecutivo de la Dependencia</t>
  </si>
  <si>
    <t>Medio de Recepcion</t>
  </si>
  <si>
    <t>Se traslada mediante SDQS</t>
  </si>
  <si>
    <t>Tipificación</t>
  </si>
  <si>
    <t>Se traslada a la SCRD por inconformidad con Biblioteca pública - discriminación</t>
  </si>
  <si>
    <t>Se solicitó ampliación mediante radicado 20228000070623</t>
  </si>
  <si>
    <t>Presentacion DIMF Porvenir y solicitud de servicios</t>
  </si>
  <si>
    <t>Respuesta 20227000015601</t>
  </si>
  <si>
    <t>Poner en marcha un proyecto musical creado por el usuario</t>
  </si>
  <si>
    <t>Asesoria para renovación de reconocimiento</t>
  </si>
  <si>
    <t>Te reasigno rta con rad. 20222300015971</t>
  </si>
  <si>
    <t>SI-Respecto a soporte de plataforma de formación-SENA</t>
  </si>
  <si>
    <t>Se da respuesta con oficio predeterminado 20223100065183</t>
  </si>
  <si>
    <t>SI-Respecto a JORNADAS para cursos de formación-SENA</t>
  </si>
  <si>
    <t>Se dio respuesta con radicado 20227100018762</t>
  </si>
  <si>
    <t>Se dio respuesta con radicado 20223100065183</t>
  </si>
  <si>
    <t>SI-Respecto a proceso de formación para cursos de formación-SENA</t>
  </si>
  <si>
    <t>Se dio respuesta con radicado número 20223100018451</t>
  </si>
  <si>
    <t>SI-Respecto a provisionalidad en lista de empleos</t>
  </si>
  <si>
    <t>SE DA RESPUESTA CON RADICADO 20227300019691</t>
  </si>
  <si>
    <t>DPIP-Respecto a discriminación y propuesta de conmemoración al dia del hombre</t>
  </si>
  <si>
    <t xml:space="preserve">Se da respuesta con radicados 20229100026261  y  20229000027051  	</t>
  </si>
  <si>
    <t xml:space="preserve">Se da respuesta con radicados 20229000026261  y  20229000027051          </t>
  </si>
  <si>
    <t>SI-Respecto a realización de practicas laborales</t>
  </si>
  <si>
    <t xml:space="preserve">SE DA RESPUESTA CON RADICADO 20227300016191 </t>
  </si>
  <si>
    <t>SI-Respecto actividades desarrolladas hacia la población de adultos mayores</t>
  </si>
  <si>
    <t>SE DA RESPUESTA CON RADICADO 20222100021071</t>
  </si>
  <si>
    <t>SI-Respecto a programa de apoyos concertados</t>
  </si>
  <si>
    <t>Se remite respuesta mediante correo electronico</t>
  </si>
  <si>
    <t>SI-Respecto a beneficio decreto 561 de 2020</t>
  </si>
  <si>
    <t>Tramitado bajo radicado 20222100015231.</t>
  </si>
  <si>
    <t>SI-Respecto a convocatorias de IDARTES</t>
  </si>
  <si>
    <t>DPIG-Respecto a reparación a las instalaciones del parque La Carolina</t>
  </si>
  <si>
    <t>QU-Respecto a ingreso a parque en la localidad en la noche</t>
  </si>
  <si>
    <t>DPIG-Respecto a procesos de participación para institución educativa</t>
  </si>
  <si>
    <t>se da respuesta con radicado 20222100017641</t>
  </si>
  <si>
    <t xml:space="preserve">SI-Respecto a propuesta formativa en la localidad </t>
  </si>
  <si>
    <t>se dio respuesta bajo radicado 20222100016571</t>
  </si>
  <si>
    <t xml:space="preserve">sSI-Respecto a desembolso de beca ganadores </t>
  </si>
  <si>
    <t>Respuesta emitida mediante Bogotá te Escucha</t>
  </si>
  <si>
    <t>SI-Respecto a Verbenas Creativas Becas IDARTES</t>
  </si>
  <si>
    <t>No se especifica el objeto de la petición</t>
  </si>
  <si>
    <t>Se da respuesta mediante notificación por aviso con oficio 20227000017111</t>
  </si>
  <si>
    <t>SI- Solicitud certificación jurado convocatoria IDARTES</t>
  </si>
  <si>
    <t>Se cierra por traslado con conocimiento de IDARTES</t>
  </si>
  <si>
    <t>SI-Respecto a como adquirir el desembolso del subsidio por valor de 480.000</t>
  </si>
  <si>
    <t>se da respuesta con radicado 20222100020691</t>
  </si>
  <si>
    <t>SI-Respecto estadisticas de participantes en concursos de lecturas y cuentos</t>
  </si>
  <si>
    <t>Se da traslado a IDARTES mediante Bogotá te escucha</t>
  </si>
  <si>
    <t>CO-Respecto a temas relacionados con contratos de concesión</t>
  </si>
  <si>
    <t>Se da respuesta al peticionario mediante radicado No. 20228000022521</t>
  </si>
  <si>
    <t>SI-Respecto "a planes, programas o proyectos que actualmente tienen curso a nivel distrital"</t>
  </si>
  <si>
    <t xml:space="preserve">se solicito aclaración mediante correo electronico </t>
  </si>
  <si>
    <t>SI-Respecto articulación con Distrito Graffiti</t>
  </si>
  <si>
    <t>Se dio respuesta con el radicado 20223100017201.</t>
  </si>
  <si>
    <t>CO-Respecto a conceptos sobre bienes de interes cultural</t>
  </si>
  <si>
    <t>respuesta emitida con radicado 20223300020661</t>
  </si>
  <si>
    <t>DPIP-Respecto a ayuda para solicitar beneficio del decreto 561 de 2020</t>
  </si>
  <si>
    <t>Tramitado bajo radicado 20222100025931</t>
  </si>
  <si>
    <t>DPIP-Respecto a entrevista con directibo que implemente danzas y artes escenicas</t>
  </si>
  <si>
    <t>Se traslada mediante SDQS a IDARTES</t>
  </si>
  <si>
    <t>SI-Respecto a convocatoria adjudicada a la OFB " música original para un cortometraje"</t>
  </si>
  <si>
    <t>Se traslada mediante SDQS a OFB</t>
  </si>
  <si>
    <t>SI-Respecto a jornada de un tecnolog en tecnologia en actividad fisica</t>
  </si>
  <si>
    <t>se respondió con el radicado 20223100018501</t>
  </si>
  <si>
    <t>SI-Respecto a resoluciones que se encuentran de caracter reservado</t>
  </si>
  <si>
    <t>se dio respuesta con radicado 20227100017121</t>
  </si>
  <si>
    <t>SI-Información de no apertura de bilbiotecas menores distritales</t>
  </si>
  <si>
    <t xml:space="preserve"> Respuesta radicado 20228000016971</t>
  </si>
  <si>
    <t>SI-Inscripción curso de formación</t>
  </si>
  <si>
    <t>se da respuesta con radicado 20223100020531</t>
  </si>
  <si>
    <t>SI-Inconformidad discurso alcaldesa de Bogotá, respecto al cuidado de niños y niñas</t>
  </si>
  <si>
    <t>Se respondió con el radicado 20229000026441</t>
  </si>
  <si>
    <t>DPIP- Acerca de apoyos concertados</t>
  </si>
  <si>
    <t>Se da respuesta a traves de correo electronico de convocatorias@scrd.gov.co</t>
  </si>
  <si>
    <t>SI-solicitud de acompañamiento profesional de Bibliored para Club Amigo ICBF kennedy</t>
  </si>
  <si>
    <t>Ciudadano No. 20228000016941 y  traslado a CINDE  20228000017021.</t>
  </si>
  <si>
    <t>SI-Certificación de jurado en convocatroia</t>
  </si>
  <si>
    <t>se brinda respuesta mediante SDQS</t>
  </si>
  <si>
    <t>DPIP- Acerca de implementación sobre acuerdo de emergencia climática</t>
  </si>
  <si>
    <t>se da respuesta con radicado 20221400020581</t>
  </si>
  <si>
    <t>SI- Inconveniente técnico inscricpción convenio SENA</t>
  </si>
  <si>
    <t>se dio respuesta al ciudadano a través del radicado 20223100018701</t>
  </si>
  <si>
    <t xml:space="preserve">SI-Acerca de rechazo convocatoria apoyos concertados </t>
  </si>
  <si>
    <t>Se brinda respuesta por correo electronico de convocatoria@scrd.gov.co</t>
  </si>
  <si>
    <t>SI-Con respecto a bienes de interés cultural</t>
  </si>
  <si>
    <t>Respondido con el radicado 20223300021651</t>
  </si>
  <si>
    <t>SI-Comentarios y solicitudes sobre realialización de convocatorias</t>
  </si>
  <si>
    <t>SI-Respecto a cursos de formación en alianza con el SENA</t>
  </si>
  <si>
    <t>se respondió con el radicado 20223100018721</t>
  </si>
  <si>
    <t>SI-Respecto a soporte relacionado con cursos SENA</t>
  </si>
  <si>
    <t>Se dio respuesta con Radicado No. 20223100017751</t>
  </si>
  <si>
    <t>SI-Respecto a inscripcióncursos de formación en alianza con el SENA</t>
  </si>
  <si>
    <t>SI-Respecto a los requisitos para la participación en curso del SENA en convenio con la entidad</t>
  </si>
  <si>
    <t>Se dio respuesta al ciudadano a través del radicado número 20223100018761</t>
  </si>
  <si>
    <t>SI-Respecto a los requisitos EDAD para la participación en curso del SENA en convenio con la entidad</t>
  </si>
  <si>
    <t>Se dio respuesta al ciudadano con radicado 20223100017301.</t>
  </si>
  <si>
    <t>DPIP-Respecto a cita para la ficha de valorización de BIC</t>
  </si>
  <si>
    <t>Respondido con el radicado 20223300016731</t>
  </si>
  <si>
    <t xml:space="preserve">SI-Acerca de actividades culturales y cívicas </t>
  </si>
  <si>
    <t>se da respuesta con radicado 20222100023471</t>
  </si>
  <si>
    <t>SI-Inconveniente inscripción curso de formación convenio SENA</t>
  </si>
  <si>
    <t>Se dio respuesta con No. De radicado 20223100017781.</t>
  </si>
  <si>
    <t>SI-Relacionada con convocatoria de la "Beca craduría historica" con la FUGA</t>
  </si>
  <si>
    <t>se traslada mediante SDQS</t>
  </si>
  <si>
    <t>SI-Inconveniente cargue de documentos para inscripción</t>
  </si>
  <si>
    <t>Se dio respuesta con No. De radicado 20223100017861</t>
  </si>
  <si>
    <t>SI-Ayuda a proceso de inscripción en programa de técnico de actividad física- convenio SENA</t>
  </si>
  <si>
    <t>SE DIO RESPUESTA CON RADICADO 20223100020231</t>
  </si>
  <si>
    <t>SI-Requisitos para inscripción de convocatorias</t>
  </si>
  <si>
    <t>SE DIO RESPUESTA CON RADICADO 20223100020201</t>
  </si>
  <si>
    <t>Se dio respuesta con No. De radicado 20223100017771</t>
  </si>
  <si>
    <t>SI-Orientación acerca de los programas tecnicos y tecnologos del convenio SENA</t>
  </si>
  <si>
    <t>Se dio respuesta con radicado No. 20223100017071</t>
  </si>
  <si>
    <t>SI-Certificación de participación en convocatorias Salsa al parque 1997 al 2007</t>
  </si>
  <si>
    <t>SE BRINDA RESPUESTA A TRAVES DE SDQS - 20222200022821</t>
  </si>
  <si>
    <t>SI-Respecto a rechazo de convocatoria PDAC 2022</t>
  </si>
  <si>
    <t>Se responde a través de documento adjunto en Bogotá Te Escucha</t>
  </si>
  <si>
    <t>SE DA RESPUESTA CON RADICADO 20223100020221</t>
  </si>
  <si>
    <t>SE DA RESPUESTA CON RADICADO 20223100020211</t>
  </si>
  <si>
    <t xml:space="preserve">	Se dio respuesta mediante radicado 20222100023471</t>
  </si>
  <si>
    <t>Se da respuesta con radicado 20223100020241</t>
  </si>
  <si>
    <t>se da respuesta con radicado 20223100020241</t>
  </si>
  <si>
    <t>Se dio respuesta con No. De radicado 20223100017801</t>
  </si>
  <si>
    <t>DPIP-Cursos para aprender lenguaje de señas</t>
  </si>
  <si>
    <t>Se da respuesta con radicado 20228000019441</t>
  </si>
  <si>
    <t>SI-Información acerca de otros cursos en el convenio SENA</t>
  </si>
  <si>
    <t>Se dio respuesta con radicado 20223100017091.</t>
  </si>
  <si>
    <t>se dio respuesta con radicado 20223100020711</t>
  </si>
  <si>
    <t>SI-Respecto a participación en convocatorias convenio SENA</t>
  </si>
  <si>
    <t>Se brinda respuesta a traves de correo electronico</t>
  </si>
  <si>
    <t>DPIP-Respecto a cursos del SENA por no posibilidad de inscripción</t>
  </si>
  <si>
    <t>Se dio respuesta con el radicado 20223100017831</t>
  </si>
  <si>
    <t>SI-Programas de formación - cita</t>
  </si>
  <si>
    <t>SE DIO RESPUESTA CON RADICADO 20223000026051</t>
  </si>
  <si>
    <t>DPIG-Respecto a implementación de la ley 2116 de 2021</t>
  </si>
  <si>
    <t>Se dio respuesta con radicado 20223300023961</t>
  </si>
  <si>
    <t>SI-Respecto a programa tecnico y tecnologo acerca de programas de HipHop</t>
  </si>
  <si>
    <t>Se dio respuesta con radicado 20223100017101</t>
  </si>
  <si>
    <t>SC-Respecto a expediente de BIC</t>
  </si>
  <si>
    <t>Respondido con el radicado 20223300016791</t>
  </si>
  <si>
    <t xml:space="preserve">SI-Respecto a particiáción en tecnologo d emultimedia </t>
  </si>
  <si>
    <t>Se dio respuesta con radicado 20223100017131</t>
  </si>
  <si>
    <t>Invitación en clase de dibujo y pintura</t>
  </si>
  <si>
    <t xml:space="preserve">Se traslada mediante SDQS </t>
  </si>
  <si>
    <t>SI-Alcance a orfeo 20227100025072- para corregir datos enviados en el citado orfeo</t>
  </si>
  <si>
    <t>se da respuesta con radicado 20223100021131</t>
  </si>
  <si>
    <t>SI-Invonveniente inscripción convenio SENA - tecnólogo en actividad física</t>
  </si>
  <si>
    <t>Se dio respuesta con No. De radicado 20223100017921 - 20223100018691</t>
  </si>
  <si>
    <t>SI-Duda requisitos para inscripción convenio SENA</t>
  </si>
  <si>
    <t>Se dio respuesta con el radicado 20223100017171</t>
  </si>
  <si>
    <t xml:space="preserve">SI-Acompañamiento en temas culturales y lúdicos, en proyectos del DIMF </t>
  </si>
  <si>
    <t xml:space="preserve">Se da respuesta con radicado 20222100030631 </t>
  </si>
  <si>
    <t>SI-Inscripción en curso de Técnico en Ejecución Musical con Instrumentos Funcionales, SENA</t>
  </si>
  <si>
    <t>Se dio respuesta con No. De radicado 20223100017931</t>
  </si>
  <si>
    <t>SI-Fechas inscripción curso "cultura ciudadana" año 2022</t>
  </si>
  <si>
    <t>respuesta al ciudadano a través del radicado 20223100020701</t>
  </si>
  <si>
    <t>Se dio respuesta con No. De radicado 20223100017881</t>
  </si>
  <si>
    <t>Se dio respuesta con radicado 20223100017141</t>
  </si>
  <si>
    <t>DPIP-Documentos relacionados a vinculación contractual con la SCRD</t>
  </si>
  <si>
    <t xml:space="preserve">SI-Inscripción a convocatoria Rock al parque </t>
  </si>
  <si>
    <t>SI-Solicitud facilidades de horarios en cursos del convenio SENA</t>
  </si>
  <si>
    <t>Respuesta al ciudadano a través del radicado 20223100020431</t>
  </si>
  <si>
    <t>Se dio respuesta con el No. de radicado: 20223100018711</t>
  </si>
  <si>
    <t>SI-Retirar datos personales para no recibir más publicidad de la SCRD</t>
  </si>
  <si>
    <t>SI-Información general sobre convenio SENA</t>
  </si>
  <si>
    <t>Respuesta al ciudadano a través del radicado 20223100020441</t>
  </si>
  <si>
    <t xml:space="preserve">SI-Solicitud presentaciones musicales </t>
  </si>
  <si>
    <t>SI-Respecto a programas SENA para extranjeros</t>
  </si>
  <si>
    <t>Se dio respuesta con el Radicado No. 20223100018751</t>
  </si>
  <si>
    <t>SI-Respecto a cronograma de inscri´ción</t>
  </si>
  <si>
    <t>SE DIO RESPUESTA CON RADICADO 20223100020461</t>
  </si>
  <si>
    <t xml:space="preserve">SI-Soporte plataforma dse formación </t>
  </si>
  <si>
    <t>respuesta al ciudadano a través del radicado 20223100020511</t>
  </si>
  <si>
    <t>SI-Participación banco de jurados</t>
  </si>
  <si>
    <t xml:space="preserve">SE DA RESPUESTA MEDIANTE CORREO ELECTRONICO </t>
  </si>
  <si>
    <t>SI-Respecto a cursos virtuales</t>
  </si>
  <si>
    <t>Se solicita ampliación mediante oficio 20227000020451</t>
  </si>
  <si>
    <t xml:space="preserve">Reembolso economico por compra de boletas </t>
  </si>
  <si>
    <t>Se da respuesta con radicados 20227000019371 y 20227000019381</t>
  </si>
  <si>
    <t>SI-Respecto a documentos a adjuntar para solicitud de inscripción cursos virtuales SENA</t>
  </si>
  <si>
    <t>SE DA RESPUESTA CON RADICADO 20223100020541</t>
  </si>
  <si>
    <t>SI-Respecto a expediente 202133011000100046E</t>
  </si>
  <si>
    <t>Respondido con el radicado 20223300017691</t>
  </si>
  <si>
    <t>SI-Respecto a jornadas academicas para cursos de formación</t>
  </si>
  <si>
    <t>Se da respuesta con radicado 20223100020551</t>
  </si>
  <si>
    <t>dpip-respecto a soporte plataforma cursos virtuales</t>
  </si>
  <si>
    <t>Se dio respuesta con radicado 20223100018801</t>
  </si>
  <si>
    <t>SI-Respecto a inscripción a cursos del SENA - Sofia Plus</t>
  </si>
  <si>
    <t>se da respuesta con radicado 20223100020621</t>
  </si>
  <si>
    <t>SI-Respecto a edad para pertenecer a cursos d eformación</t>
  </si>
  <si>
    <t>se da respuesta con radicado 20223100020571</t>
  </si>
  <si>
    <t>SI-Modalidad de cursos de formación</t>
  </si>
  <si>
    <t>se da respuesta con radicado 20223100020641</t>
  </si>
  <si>
    <t>DPIP-Respecto a evento relacionado con arte urbano</t>
  </si>
  <si>
    <t>Se dio respuesta con el radicado 20223100020291.</t>
  </si>
  <si>
    <t>SI-Respecto a inscripción a programas</t>
  </si>
  <si>
    <t>Se dio respuesta con el Radicado No. 20223100018811</t>
  </si>
  <si>
    <t xml:space="preserve">SI-Respecto a festival rap and roll </t>
  </si>
  <si>
    <t>se da respuesta con radicado 20222200022831</t>
  </si>
  <si>
    <t>DPIP-Respecto a reactivación economica</t>
  </si>
  <si>
    <t xml:space="preserve">se da respuesta con radicasdo 20222200022401 </t>
  </si>
  <si>
    <t>DPIP-Respecto a infraestructura de casa de la cultura de Engativa</t>
  </si>
  <si>
    <t>DPIP-Invitación a participar en mesas de trabajo del barrio ciudad bolivar</t>
  </si>
  <si>
    <t>se dio respuesta bajo radicado 20222100026751</t>
  </si>
  <si>
    <t>SI-Cursos SENA para menores de edad</t>
  </si>
  <si>
    <t>se da respuesta con radicado 20223100020651</t>
  </si>
  <si>
    <t>DPIP-Recuperación casa de la cultura de arabia</t>
  </si>
  <si>
    <t>Se da traslado a través de oficios 20222100024491 y 20222100024471</t>
  </si>
  <si>
    <t>SI-Respecto a prestamo de libros en bibliotecas menores</t>
  </si>
  <si>
    <t>se atendió la petición mediante el radicado informando al peticionario No.20228000020081</t>
  </si>
  <si>
    <t>SI-Vacantes de empleo categoria abogado</t>
  </si>
  <si>
    <t>se dio respuesta con radicado 20227300076343</t>
  </si>
  <si>
    <t>SI-Ficha de caracterización inscripción convocatoria convenio SENA</t>
  </si>
  <si>
    <t>se da respuesta con radicado 20223100020671</t>
  </si>
  <si>
    <t>Se da respuesta a traves de radicado 20223100074103</t>
  </si>
  <si>
    <t>DPIP-Inconformidad con uso de cancha de fútbol dispuesta al público en municipio carmen de Bolivar</t>
  </si>
  <si>
    <t>Se da respuesta con oficios 20227000019981 y 20227000019971</t>
  </si>
  <si>
    <t>SI-Requisitos para inscripción de convocatorias convenio SENA</t>
  </si>
  <si>
    <t>Se da respuesta con radicado 20223100074273</t>
  </si>
  <si>
    <t xml:space="preserve">RE-Uso de parques para conciertos en zonas residenciales </t>
  </si>
  <si>
    <t>Se traslada la petición a entidad competente a través de Bogotá te escucha</t>
  </si>
  <si>
    <t xml:space="preserve">SI-Procedimiento para responder peticiones </t>
  </si>
  <si>
    <t>Se solicito ampliación a traves de radicado 20227000023341</t>
  </si>
  <si>
    <t>SI-Renovación de libros en bibliotecas menores</t>
  </si>
  <si>
    <t>Se da respuesta a traves de radicado 20228000026041</t>
  </si>
  <si>
    <t>Se da repsuesta con oficio 20223100074103</t>
  </si>
  <si>
    <t>SI-Proyecto de reactivación económica</t>
  </si>
  <si>
    <t>Se da respuesta con radicado 20222200022401</t>
  </si>
  <si>
    <t xml:space="preserve">SI-Preguntas sobre bibliotecas menores </t>
  </si>
  <si>
    <t>Respuesta de información de traslado mediante radicado 20228000020081 y el radicado de envío a CINDE es 20228000020071</t>
  </si>
  <si>
    <t xml:space="preserve">SI-Preguntas sobre gestión para prevenir robos en las bibliotecas menores </t>
  </si>
  <si>
    <t>Se emite respuesta de notificación de traslado al peticionario mediante radicado 20228000020081 y se envía al operador de la red mediante el radicado 20228000020071.</t>
  </si>
  <si>
    <t>SI- General respecto de la convocatoria con el SENA (modalidad, requisitos e inscripción)</t>
  </si>
  <si>
    <t>Se da respuesta con oficio 20223100074273</t>
  </si>
  <si>
    <t xml:space="preserve">SI-Respecto de espacio y exposiciones para artistas </t>
  </si>
  <si>
    <t>Se respondió con los radicados No. 20223100021611 (Respuesta a doña Blanca Sánchez) y 20223100021301 (Traslado a Idartes).</t>
  </si>
  <si>
    <t>SI- Inconvenientes con cursos de la plataforma FORMA</t>
  </si>
  <si>
    <t>Se da respuesta con radicado 20223100021751</t>
  </si>
  <si>
    <t>SI-Preguntas sobre bibliotecas menores acerca de robos</t>
  </si>
  <si>
    <t>se atendió la petición mediante el radicado informando al peticionario No.20228000020081 y el radicado de envío al operador es 2022800002007</t>
  </si>
  <si>
    <t>DPIP-Solicitud de estar en uno de sus programas</t>
  </si>
  <si>
    <t>Se da traslado mediante SDQS a IDARTES</t>
  </si>
  <si>
    <t xml:space="preserve">DPIP-Solicitud de cita para aclarar dudas </t>
  </si>
  <si>
    <t>Respondido con el radicado 20223300019521</t>
  </si>
  <si>
    <t>SI- Respecto a centros de formación</t>
  </si>
  <si>
    <t>se finaliza ya que se dio respuesta al ciudadano a través del radicado 20223100020941</t>
  </si>
  <si>
    <t>SI-Respecto a certificación de participación en Arte y Transformación Cultural</t>
  </si>
  <si>
    <t xml:space="preserve">Se da respuesta mediante correo electronico </t>
  </si>
  <si>
    <t>Cita para orientación en inscripción de becas socio culturales</t>
  </si>
  <si>
    <t xml:space="preserve">CO- Reseña historica  del BARRIO PARDO RUBIO UPZ 90 </t>
  </si>
  <si>
    <t>SI-Cotizaciones en procesos de contratación</t>
  </si>
  <si>
    <t>Se da respuesta con radicado 20227100020411</t>
  </si>
  <si>
    <t>SI-Respecto a procedimiento para desembolso de beneficio</t>
  </si>
  <si>
    <t>Se da respuesta con radicado 20222100025671</t>
  </si>
  <si>
    <t>SI-Respecto a vinculación laboral con el distrito</t>
  </si>
  <si>
    <t>Solicitud respondida con el radicado no. 20227300019801</t>
  </si>
  <si>
    <t>DPIP-Actualización de datos para solicitudes referentes a la fundac ión</t>
  </si>
  <si>
    <t>SE DIO RESPUESTA CON RADICADO 20222300023411</t>
  </si>
  <si>
    <t>SI-Respecto a la ubicación del desarrollo de determinadas convocatorias</t>
  </si>
  <si>
    <t>SE BRINDA RESPUESTA POR CORREO ELECTRONICO</t>
  </si>
  <si>
    <t>SI-Respecto a información acerca de inscripciones  de convocatorias</t>
  </si>
  <si>
    <t>Se da respuesta con radicado 20222200083503</t>
  </si>
  <si>
    <t>DPIP-Respecto a plataforma SICON eliminación de corresos alternos</t>
  </si>
  <si>
    <t>CO- Acerca de aclaratorias de resultados finales y puntaje adquirido</t>
  </si>
  <si>
    <t>SI-Acerca de participación artistica en representación de la localidad de Fontibon</t>
  </si>
  <si>
    <t>Se dio respuesta 	20222100026551</t>
  </si>
  <si>
    <t>SI-Respecto a notificación para continuar con tramite de Es Cultura Local</t>
  </si>
  <si>
    <t>se le dio respuesta mediante radicados 20222000022211 - 20222000022051</t>
  </si>
  <si>
    <t>Se dio respuesta con radicado 20222200022401</t>
  </si>
  <si>
    <t>SI-Respecto a convocatorias</t>
  </si>
  <si>
    <t>Se da respuesta con radicado 20223100074103 - 20223100074273</t>
  </si>
  <si>
    <t>SI-Respecto a estrategias comunicativas acerca de la xenofobia</t>
  </si>
  <si>
    <t xml:space="preserve">Se da respuesta con radicado 20221200023111 </t>
  </si>
  <si>
    <t>SI-Respecto a correos desde el 2017 hasta el 2022 ya que no tiene acceso a los mismos</t>
  </si>
  <si>
    <t xml:space="preserve">se da respuesta con radicado 20228000022711 </t>
  </si>
  <si>
    <t>SI-Auditorias en bibliotecas menores</t>
  </si>
  <si>
    <t>SI-Inscripción a tecnólogo cuando ya está cursando otro curso de formación SENA</t>
  </si>
  <si>
    <t>SI-Proceso para realizar inscripción en curso de formación SENA</t>
  </si>
  <si>
    <t>Se da respuesta con oficio 20223100074103</t>
  </si>
  <si>
    <t>SI-Actualziación de datos para notificaciones Barrio la Europa</t>
  </si>
  <si>
    <t>Se dio respuesta con radicado 20221610024221</t>
  </si>
  <si>
    <t xml:space="preserve">DPIP-Respecto de acciones concertadas con grupos etnicos </t>
  </si>
  <si>
    <t>SI-Estado de Querella remitida a la SCRD</t>
  </si>
  <si>
    <t>Documento tramitado con el radicado No.20223300027721</t>
  </si>
  <si>
    <t>SI-Acerca de los programas de formación en copnvenio con el SENA</t>
  </si>
  <si>
    <t>SI-Respecto de los horarios de cursos de formación SENA</t>
  </si>
  <si>
    <t>se da respuesta con oficio 20223100074103</t>
  </si>
  <si>
    <t>SI-Revisión inconveniente proceso de incrcipción curso de formación SENA</t>
  </si>
  <si>
    <t>SI-Respecto del horario del curso de formación SENA- producción dancistica</t>
  </si>
  <si>
    <t>SI-Inconveniente de inscripción con correo electrónico en curso de formación SENA</t>
  </si>
  <si>
    <t>Se solicitó el envío del radicado 20223100021791 a través de correo electrónico</t>
  </si>
  <si>
    <t xml:space="preserve">SI-Obligaciónes de Informes, reportes y/o certificaciones de la Lotería de Bogotá </t>
  </si>
  <si>
    <t>SE CIERRA POR NO COMPETENCIA - ENTIDAD COMPETENTE YA TIENE CONOCIMIENTO</t>
  </si>
  <si>
    <t>DPIP-Incentivara estudiantes en el hábito de la lectura a través de Bibliored</t>
  </si>
  <si>
    <t>SI-Acerca de simulacros de sismo en bibliotecas menores</t>
  </si>
  <si>
    <t>SI-Acerca de intentos de robos en bibliotecas menores</t>
  </si>
  <si>
    <t>Se da respuesta con oficio 20228000022711</t>
  </si>
  <si>
    <t>DPIP-Visitas a biblioteca smenores por parte de funcionarios de la entidad</t>
  </si>
  <si>
    <t>SI-Respecto de pago de artistas mayores BEPS</t>
  </si>
  <si>
    <t>El documento fue respondido con el radicado 20223000021311.</t>
  </si>
  <si>
    <t>SI-Afectación de servicio en bibliotecas menores por paro de grupos ilegales</t>
  </si>
  <si>
    <t>Ciudadano 20228000022711, y  traslado a CINDE es 20228000022701.</t>
  </si>
  <si>
    <t>SI-Validez de Sofia Plus para proceso de inscripción en curso de formación SENA</t>
  </si>
  <si>
    <t>SI-Inconveniente en plataforma para inscripción en curso de formación SENA</t>
  </si>
  <si>
    <t>Traslado IDPC</t>
  </si>
  <si>
    <t>Solicitud certificado de jurado en convocatorias</t>
  </si>
  <si>
    <t>se dio respuesta por correo electronico de convocatorias</t>
  </si>
  <si>
    <t xml:space="preserve">Propuesta de convenio con universidad uniminuto </t>
  </si>
  <si>
    <t>Se dio respuesta a través del Orfeo 20227300021341</t>
  </si>
  <si>
    <t>Inconveniente inscripción cursos de formación convenio SENA</t>
  </si>
  <si>
    <t>se d arespuesta con radicado 20223100021871</t>
  </si>
  <si>
    <t>SI-Respecto a categoria de BIC</t>
  </si>
  <si>
    <t>Respondido con el radicado 20223300024191</t>
  </si>
  <si>
    <t>Alcance a convocatoiras - Concepto legal</t>
  </si>
  <si>
    <t>se da respuesta con oficio 20223100021871</t>
  </si>
  <si>
    <t>si-acerca de sustentaciones de convocatorias y puntajes</t>
  </si>
  <si>
    <t>Se dio respuesta mediante correo electronico convocatorias@scrd.gov.co</t>
  </si>
  <si>
    <t>DOCUMENTO DE ARCHIVO HISTORICO EN GENERAL DE LA LOCALIDAD DE BOSA</t>
  </si>
  <si>
    <t>se dio respuesta bajo radicado 20222100029321</t>
  </si>
  <si>
    <t>Soporte plataforma - error inscripción</t>
  </si>
  <si>
    <t>se da respuesta con radicado 20223100021911</t>
  </si>
  <si>
    <t>SI-Respecto a formación ya cursada</t>
  </si>
  <si>
    <t>se da respuesta con oficio 20223100021771</t>
  </si>
  <si>
    <t>SI-Respecto a espectaculos publicos</t>
  </si>
  <si>
    <t>Se da respuesta con radicado 20223100030051</t>
  </si>
  <si>
    <t>DPIP-Respecto a sugerencias, recomendaciones e información acerca de espacios para desarrollar las actividades en las localidades citas</t>
  </si>
  <si>
    <t>Soporte respecto a plataforma y pantallazos del error solicitados</t>
  </si>
  <si>
    <t xml:space="preserve">se dio respuesta con radicado 20223100021971 </t>
  </si>
  <si>
    <t>DPIP-Respecto asistencia a socialización</t>
  </si>
  <si>
    <t>Se asistio a la socialización</t>
  </si>
  <si>
    <t>Solicitud de cita con personas juridicas</t>
  </si>
  <si>
    <t xml:space="preserve">respuesta con radicado 20222300022851 </t>
  </si>
  <si>
    <t>Solicitud de no profesionales - participación</t>
  </si>
  <si>
    <t>SI-Respecto a formato para participáción en convocatoria</t>
  </si>
  <si>
    <t>Se dio respuesta con radicado 20223100021711</t>
  </si>
  <si>
    <t>dpip-respecto a deportes para menores</t>
  </si>
  <si>
    <t>SI-Respecto a información de beca y proyectos presentados</t>
  </si>
  <si>
    <t>CO-Acerca de BIC con recurso y solicitud de levantamiento</t>
  </si>
  <si>
    <t>SI-Respecto a pantallazo de error</t>
  </si>
  <si>
    <t>se da respuesta con radicado 20223100022161</t>
  </si>
  <si>
    <t>dpip-respecto a espacios deportivos para menores</t>
  </si>
  <si>
    <t>RE- Respecto a centros de felicidad - Salva vidas</t>
  </si>
  <si>
    <t>Respecto a BECA PARA PROYECTOS DE LECTURA Y ESCRITURA</t>
  </si>
  <si>
    <t>SI-Respecto a como interponer un derecho de petición o Reclamo</t>
  </si>
  <si>
    <t>Se da respuesta mediante oficio 20227000031371</t>
  </si>
  <si>
    <t>SI-Respecto a resolución 2198 de 2019 - inscripción requisitos</t>
  </si>
  <si>
    <t>se da respuesta con radicado 20223100021861</t>
  </si>
  <si>
    <t>co-respecto a actuación administrativa en contra de servicios postales</t>
  </si>
  <si>
    <t>QU-Por persecusión laboral</t>
  </si>
  <si>
    <t>si-respecto a jornadas academicas</t>
  </si>
  <si>
    <t>se da respuesta con radicado 20223100021831</t>
  </si>
  <si>
    <t>si-respecto a soporte de inscripción</t>
  </si>
  <si>
    <t>se da respuesta con radicado 20223100021801</t>
  </si>
  <si>
    <t>SI-Respecto a plazos para la inscripción</t>
  </si>
  <si>
    <t>se da respuesta con oficio 20223100021781</t>
  </si>
  <si>
    <t>RE-Respecto a pagina web e incumplimiento LEY 1474 de 2011</t>
  </si>
  <si>
    <t>Solicitud de propuesta origami</t>
  </si>
  <si>
    <t>Información de técnico en enfermería</t>
  </si>
  <si>
    <t>Se da respuesta con radicado 20227000022631-20227000022641</t>
  </si>
  <si>
    <t>Solicitud para adquirir educación</t>
  </si>
  <si>
    <t>SI-Respecto a copia de OFICIO 3100072291 DEL 24-10-2016</t>
  </si>
  <si>
    <t>Respondido con el radicado 20223300021691</t>
  </si>
  <si>
    <t xml:space="preserve">SI.Soporte error inscripciones </t>
  </si>
  <si>
    <t>Se respondió con el radicado 20223100026451</t>
  </si>
  <si>
    <t xml:space="preserve">DPIP - Evento espacio publico </t>
  </si>
  <si>
    <t>DPIP-Respecto a graffiti y muro</t>
  </si>
  <si>
    <t>Se dio respuesta con el radicado 20223100024441</t>
  </si>
  <si>
    <t xml:space="preserve">Solicitud de aclaración por resultados de convocatoria </t>
  </si>
  <si>
    <t>Solicitud de infromación acerca de contratista vinculado a la SCRD</t>
  </si>
  <si>
    <t>Respuesta mediante radicado 20222400022031.</t>
  </si>
  <si>
    <t>Horarios cursos de formación convenio SENA</t>
  </si>
  <si>
    <t>Se da respuesta con radicado 20223100028131</t>
  </si>
  <si>
    <t>SI-Copia de oficio relacionado con BIC</t>
  </si>
  <si>
    <t>Respondido con el radicado 20223300024101</t>
  </si>
  <si>
    <t>SI-Acerca de atención en bibliotecas públicas</t>
  </si>
  <si>
    <t>Se da traslado con oficios 20228000023581 y 20228000023571</t>
  </si>
  <si>
    <t>SI-Inconvenientes con inscripción en programas de formación convenio SENA</t>
  </si>
  <si>
    <t>Se da respuesta con oficio 20223100022151</t>
  </si>
  <si>
    <t xml:space="preserve">DPIP-Acerca de las restrcciones en las bibliotecas </t>
  </si>
  <si>
    <t>Se dió respuesta a través de radicado 20228000023581</t>
  </si>
  <si>
    <t>SI-Multitomas electricas en las bibliotecas menores de Bogotá</t>
  </si>
  <si>
    <t>20228000023581 se informa al peticionario y operador mediante radicado No. 20228000023571</t>
  </si>
  <si>
    <t>SI-Envío de respuesta brindadas a petición SDQS  136302022</t>
  </si>
  <si>
    <t>Se brinda respuesta defintiva enviando documentos solicitados</t>
  </si>
  <si>
    <t xml:space="preserve">DPIP-Respecto a cita con arquitecto </t>
  </si>
  <si>
    <t>SI-Respecto a plataforma de formación</t>
  </si>
  <si>
    <t>Se dio respuesta a través del radicado 20223100025921</t>
  </si>
  <si>
    <t xml:space="preserve">DPIP-Respecto de apoyos financieros a fundaciones </t>
  </si>
  <si>
    <t xml:space="preserve">SI-inscripción en programas de formación Convenio SENA </t>
  </si>
  <si>
    <t>Se dio respues a través de radicado 20223100028141</t>
  </si>
  <si>
    <t xml:space="preserve">Cronograma convocatoria convenio cursos de firmación SENA </t>
  </si>
  <si>
    <t>Se dio respues a través de radicado 20223100028181</t>
  </si>
  <si>
    <t>DPIP-Respecto a propuesta acerca de ciclotaxis y ciclopaseos</t>
  </si>
  <si>
    <t>si-respecto a incripción con pantallazos</t>
  </si>
  <si>
    <t>Se dió respuesta con radicado 20223100026471</t>
  </si>
  <si>
    <t>SI-Respecto a matricula cero por doble incripción en el SENA y universidad</t>
  </si>
  <si>
    <t>Se da respuesta con radicados 20227000022751 y 20227000022721</t>
  </si>
  <si>
    <t>SI-Respecto a copia de respuesta emitida</t>
  </si>
  <si>
    <t>Se brinda respuesta con oficio 20228000020771 - se remite la respuesta</t>
  </si>
  <si>
    <t>No se especifica ni es clara la petición</t>
  </si>
  <si>
    <t>Se solicita aclración con oficio 20227000027021</t>
  </si>
  <si>
    <t>Se envia copia de respuesta 20228000016971  de acuerdo a solcitud</t>
  </si>
  <si>
    <t>DPIP-Respecto a eventos artisticos de danza, musica y teatro</t>
  </si>
  <si>
    <t xml:space="preserve">Se traslada mediante Bogotá te Escucha </t>
  </si>
  <si>
    <t>DPIP-respecto a categoria de BIC</t>
  </si>
  <si>
    <t>SI-Respecto a exposición artistica</t>
  </si>
  <si>
    <t>aPOYO FINANCIERO PARA EVENTO EN BIBLIOTECA Virgilio Barco</t>
  </si>
  <si>
    <t>SI-Respecto a inscripción a programa tecnologo</t>
  </si>
  <si>
    <t>Se dio respuesta con el radicado 20223100028231.</t>
  </si>
  <si>
    <t>SI-Respecto a curso de formación Técnico en elaboración de audiovisuales</t>
  </si>
  <si>
    <t xml:space="preserve">        Se dio respuesta al ciudadano a través del radicado 20223100028221</t>
  </si>
  <si>
    <t>Exención del iva</t>
  </si>
  <si>
    <t>SI-Respecto a curso de formación a técnico en expresión para las artes escénicas</t>
  </si>
  <si>
    <t>Se dio respuesta al ciudadano a través del radicado 20223100028201</t>
  </si>
  <si>
    <t>dpip-respecto a cursos gratuitos de balletq</t>
  </si>
  <si>
    <t>se traslada mediante sdq</t>
  </si>
  <si>
    <t>SI-Respecto a prestamo de parque en Laureles barrio</t>
  </si>
  <si>
    <t>DPIP-Respecto a becas para bailarines</t>
  </si>
  <si>
    <t>SE TRASLADA MEDIANTE SDQS</t>
  </si>
  <si>
    <t>SI-Acerca de atención en bibliotecas menores</t>
  </si>
  <si>
    <t xml:space="preserve">SU-Acerca de inversión en arte, cultura, deporte y recreación </t>
  </si>
  <si>
    <t>Se cierra por no competencia ya que la entidad competente ya tiene conocimiento</t>
  </si>
  <si>
    <t xml:space="preserve">SI-Acerca de atención en bibliotecas menores por paro armado </t>
  </si>
  <si>
    <t>SI-COnvocatorias relacionadas a literatura y escritura</t>
  </si>
  <si>
    <t xml:space="preserve">Se traslada a la entidad competente a través de Bogota te escuha </t>
  </si>
  <si>
    <t>SI-Prestamo de canchas de futbol públicas</t>
  </si>
  <si>
    <t>SI-Acerca de plazos para envío de información financiera ESAL</t>
  </si>
  <si>
    <t xml:space="preserve">se da respuesta con oficio 20222300027561 </t>
  </si>
  <si>
    <t>SI-Acerca de posibilidad de inscribirse extemporaneamente a curso de formación SENA</t>
  </si>
  <si>
    <t>Se dio respuesta con el radicado 20223100028241.</t>
  </si>
  <si>
    <t>DPIP-Sobre situación con empresa de seguridad en bibliotecas</t>
  </si>
  <si>
    <t>se informa al peticionario del traslado por competencia mediante radicado No. 20228000023831, y se oficia al operador CINDE mediante radicado No. 2022800002387</t>
  </si>
  <si>
    <t>SI-Respecto a artistas en pintura</t>
  </si>
  <si>
    <t>Se dio respuesta con el radicado 20223100025981.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</si>
</sst>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d/m/yyyy"/>
  </numFmts>
  <fonts count="14" x14ac:knownFonts="1">
    <font>
      <sz val="11"/>
      <color theme="1"/>
      <name val="Calibri"/>
      <scheme val="minor"/>
    </font>
    <font>
      <sz val="11"/>
      <color theme="1"/>
      <name val="Calibri"/>
    </font>
    <font>
      <sz val="11"/>
      <color theme="1"/>
      <name val="Times New Roman"/>
    </font>
    <font>
      <b/>
      <sz val="11"/>
      <color theme="1"/>
      <name val="Calibri"/>
    </font>
    <font>
      <b/>
      <sz val="11"/>
      <color rgb="FF000000"/>
      <name val="Calibri"/>
    </font>
    <font>
      <sz val="11"/>
      <color rgb="FF000000"/>
      <name val="Calibri"/>
    </font>
    <font>
      <sz val="11"/>
      <color theme="1"/>
      <name val="Calibri"/>
      <family val="2"/>
      <scheme val="major"/>
    </font>
    <font>
      <sz val="11"/>
      <color rgb="FF000000"/>
      <name val="Calibri"/>
      <family val="2"/>
      <scheme val="major"/>
    </font>
    <font>
      <sz val="11"/>
      <color rgb="FF333333"/>
      <name val="Calibri"/>
      <family val="2"/>
      <scheme val="major"/>
    </font>
    <font>
      <u/>
      <sz val="11"/>
      <color rgb="FF000000"/>
      <name val="Calibri"/>
      <family val="2"/>
      <scheme val="major"/>
    </font>
    <font>
      <b/>
      <sz val="9"/>
      <color theme="1"/>
      <name val="Calibri"/>
      <family val="2"/>
      <scheme val="major"/>
    </font>
    <font>
      <sz val="9"/>
      <name val="Calibri"/>
      <family val="2"/>
      <scheme val="major"/>
    </font>
    <font>
      <sz val="9"/>
      <color theme="1"/>
      <name val="Calibri"/>
      <family val="2"/>
      <scheme val="major"/>
    </font>
    <font>
      <b/>
      <sz val="9"/>
      <name val="Calibri"/>
      <family val="2"/>
      <scheme val="major"/>
    </font>
  </fonts>
  <fills count="18">
    <fill>
      <patternFill patternType="none"/>
    </fill>
    <fill>
      <patternFill patternType="gray125"/>
    </fill>
    <fill>
      <patternFill patternType="solid">
        <fgColor rgb="FFDEEAF6"/>
        <bgColor rgb="FFDEEAF6"/>
      </patternFill>
    </fill>
    <fill>
      <patternFill patternType="solid">
        <fgColor rgb="FF4A86E8"/>
        <bgColor rgb="FF4A86E8"/>
      </patternFill>
    </fill>
    <fill>
      <patternFill patternType="solid">
        <fgColor rgb="FFCFE2F3"/>
        <bgColor rgb="FFCFE2F3"/>
      </patternFill>
    </fill>
    <fill>
      <patternFill patternType="solid">
        <fgColor theme="4"/>
        <bgColor theme="4"/>
      </patternFill>
    </fill>
    <fill>
      <patternFill patternType="solid">
        <fgColor theme="0"/>
        <bgColor theme="0"/>
      </patternFill>
    </fill>
    <fill>
      <patternFill patternType="solid">
        <fgColor rgb="FFFFFFFF"/>
        <bgColor rgb="FFFFFFFF"/>
      </patternFill>
    </fill>
    <fill>
      <patternFill patternType="solid">
        <fgColor theme="0"/>
        <bgColor rgb="FFFF00FF"/>
      </patternFill>
    </fill>
    <fill>
      <patternFill patternType="solid">
        <fgColor theme="0"/>
        <bgColor indexed="64"/>
      </patternFill>
    </fill>
    <fill>
      <patternFill patternType="solid">
        <fgColor theme="0"/>
        <bgColor rgb="FFFFFFFF"/>
      </patternFill>
    </fill>
    <fill>
      <patternFill patternType="solid">
        <fgColor theme="0"/>
        <bgColor rgb="FF0563C1"/>
      </patternFill>
    </fill>
    <fill>
      <patternFill patternType="solid">
        <fgColor theme="0"/>
        <bgColor rgb="FF00FFFF"/>
      </patternFill>
    </fill>
    <fill>
      <patternFill patternType="solid">
        <fgColor theme="0"/>
        <bgColor rgb="FFFF0000"/>
      </patternFill>
    </fill>
    <fill>
      <patternFill patternType="solid">
        <fgColor theme="0"/>
        <bgColor rgb="FFFFFF00"/>
      </patternFill>
    </fill>
    <fill>
      <patternFill patternType="solid">
        <fgColor theme="8" tint="0.39997558519241921"/>
        <bgColor indexed="64"/>
      </patternFill>
    </fill>
    <fill>
      <patternFill patternType="solid">
        <fgColor theme="8" tint="0.39997558519241921"/>
        <bgColor rgb="FF33CCCC"/>
      </patternFill>
    </fill>
    <fill>
      <patternFill patternType="solid">
        <fgColor theme="8" tint="0.39997558519241921"/>
        <bgColor rgb="FFBFBFBF"/>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bottom/>
      <diagonal/>
    </border>
    <border>
      <left style="thick">
        <color rgb="FF000000"/>
      </left>
      <right style="thick">
        <color rgb="FF000000"/>
      </right>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ck">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2">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xf numFmtId="0" fontId="1" fillId="0" borderId="0" xfId="0" applyFont="1"/>
    <xf numFmtId="0" fontId="1" fillId="0" borderId="0" xfId="0" applyFont="1" applyAlignment="1">
      <alignment horizontal="right"/>
    </xf>
    <xf numFmtId="0" fontId="3" fillId="3" borderId="2" xfId="0" applyFont="1" applyFill="1" applyBorder="1" applyAlignment="1">
      <alignment horizontal="center"/>
    </xf>
    <xf numFmtId="0" fontId="1" fillId="4" borderId="3" xfId="0" applyFont="1" applyFill="1" applyBorder="1"/>
    <xf numFmtId="0" fontId="1" fillId="4" borderId="4" xfId="0" applyFont="1" applyFill="1" applyBorder="1"/>
    <xf numFmtId="0" fontId="1" fillId="4" borderId="5" xfId="0" applyFont="1" applyFill="1" applyBorder="1"/>
    <xf numFmtId="0" fontId="1" fillId="4" borderId="6" xfId="0" applyFont="1" applyFill="1" applyBorder="1"/>
    <xf numFmtId="0" fontId="3" fillId="5" borderId="2" xfId="0" applyFont="1" applyFill="1" applyBorder="1" applyAlignment="1">
      <alignment horizontal="center"/>
    </xf>
    <xf numFmtId="0" fontId="1" fillId="0" borderId="7" xfId="0" applyFont="1" applyBorder="1"/>
    <xf numFmtId="0" fontId="1" fillId="0" borderId="8" xfId="0" applyFont="1" applyBorder="1"/>
    <xf numFmtId="0" fontId="1" fillId="0" borderId="9" xfId="0" applyFont="1" applyBorder="1"/>
    <xf numFmtId="0" fontId="4" fillId="0" borderId="0" xfId="0" applyFont="1" applyAlignment="1">
      <alignment horizontal="center"/>
    </xf>
    <xf numFmtId="0" fontId="5" fillId="0" borderId="0" xfId="0" applyFont="1" applyAlignment="1"/>
    <xf numFmtId="164" fontId="5" fillId="0" borderId="0" xfId="0" applyNumberFormat="1" applyFont="1" applyAlignment="1">
      <alignment horizontal="center"/>
    </xf>
    <xf numFmtId="0" fontId="1" fillId="0" borderId="0" xfId="0" applyFont="1" applyAlignment="1">
      <alignment horizontal="center" vertical="center"/>
    </xf>
    <xf numFmtId="165" fontId="1" fillId="0" borderId="0" xfId="0" applyNumberFormat="1" applyFont="1"/>
    <xf numFmtId="0" fontId="3" fillId="0" borderId="0" xfId="0" applyFont="1" applyAlignment="1">
      <alignment horizontal="center"/>
    </xf>
    <xf numFmtId="0" fontId="0" fillId="0" borderId="0" xfId="0" applyFont="1" applyAlignment="1"/>
    <xf numFmtId="0" fontId="6" fillId="0" borderId="0" xfId="0" applyFont="1" applyAlignment="1"/>
    <xf numFmtId="0" fontId="6" fillId="8" borderId="17" xfId="0" applyFont="1" applyFill="1" applyBorder="1" applyAlignment="1"/>
    <xf numFmtId="0" fontId="6" fillId="9" borderId="17" xfId="0" applyFont="1" applyFill="1" applyBorder="1" applyAlignment="1"/>
    <xf numFmtId="1" fontId="6" fillId="9" borderId="17" xfId="0" applyNumberFormat="1" applyFont="1" applyFill="1" applyBorder="1" applyAlignment="1"/>
    <xf numFmtId="165" fontId="6" fillId="0" borderId="17" xfId="0" applyNumberFormat="1" applyFont="1" applyBorder="1" applyAlignment="1"/>
    <xf numFmtId="165" fontId="6" fillId="6" borderId="17" xfId="0" applyNumberFormat="1" applyFont="1" applyFill="1" applyBorder="1"/>
    <xf numFmtId="0" fontId="7" fillId="7" borderId="17" xfId="0" applyFont="1" applyFill="1" applyBorder="1" applyAlignment="1">
      <alignment horizontal="right"/>
    </xf>
    <xf numFmtId="0" fontId="7" fillId="0" borderId="17" xfId="0" applyFont="1" applyBorder="1" applyAlignment="1">
      <alignment horizontal="center"/>
    </xf>
    <xf numFmtId="0" fontId="7" fillId="0" borderId="17" xfId="0" applyFont="1" applyBorder="1" applyAlignment="1"/>
    <xf numFmtId="0" fontId="7" fillId="0" borderId="17" xfId="0" applyFont="1" applyBorder="1"/>
    <xf numFmtId="0" fontId="6" fillId="0" borderId="17" xfId="0" applyFont="1" applyBorder="1" applyAlignment="1"/>
    <xf numFmtId="0" fontId="6" fillId="8" borderId="1" xfId="0" applyFont="1" applyFill="1" applyBorder="1" applyAlignment="1"/>
    <xf numFmtId="0" fontId="6" fillId="9" borderId="1" xfId="0" applyFont="1" applyFill="1" applyBorder="1" applyAlignment="1"/>
    <xf numFmtId="1" fontId="6" fillId="6" borderId="1" xfId="0" applyNumberFormat="1" applyFont="1" applyFill="1" applyBorder="1" applyAlignment="1"/>
    <xf numFmtId="165" fontId="6" fillId="0" borderId="1" xfId="0" applyNumberFormat="1" applyFont="1" applyBorder="1" applyAlignment="1"/>
    <xf numFmtId="165" fontId="6" fillId="0" borderId="1" xfId="0" applyNumberFormat="1" applyFont="1" applyBorder="1"/>
    <xf numFmtId="0" fontId="7" fillId="0" borderId="1" xfId="0" applyFont="1" applyBorder="1" applyAlignment="1"/>
    <xf numFmtId="0" fontId="7" fillId="0" borderId="1" xfId="0" applyFont="1" applyBorder="1"/>
    <xf numFmtId="0" fontId="6" fillId="0" borderId="1" xfId="0" applyFont="1" applyBorder="1" applyAlignment="1"/>
    <xf numFmtId="0" fontId="7" fillId="9" borderId="1" xfId="0" applyFont="1" applyFill="1" applyBorder="1" applyAlignment="1">
      <alignment horizontal="right"/>
    </xf>
    <xf numFmtId="1" fontId="6" fillId="9" borderId="1" xfId="0" applyNumberFormat="1" applyFont="1" applyFill="1" applyBorder="1" applyAlignment="1"/>
    <xf numFmtId="165" fontId="7" fillId="0" borderId="1" xfId="0" applyNumberFormat="1" applyFont="1" applyBorder="1" applyAlignment="1">
      <alignment horizontal="right"/>
    </xf>
    <xf numFmtId="0" fontId="7" fillId="9" borderId="1" xfId="0" applyFont="1" applyFill="1" applyBorder="1" applyAlignment="1"/>
    <xf numFmtId="0" fontId="6" fillId="6" borderId="1" xfId="0" applyFont="1" applyFill="1" applyBorder="1" applyAlignment="1"/>
    <xf numFmtId="0" fontId="7" fillId="7" borderId="17" xfId="0" applyFont="1" applyFill="1" applyBorder="1" applyAlignment="1">
      <alignment horizontal="center"/>
    </xf>
    <xf numFmtId="165" fontId="6" fillId="6" borderId="1" xfId="0" applyNumberFormat="1" applyFont="1" applyFill="1" applyBorder="1" applyAlignment="1"/>
    <xf numFmtId="165" fontId="6" fillId="0" borderId="1" xfId="0" applyNumberFormat="1" applyFont="1" applyBorder="1" applyAlignment="1">
      <alignment horizontal="center"/>
    </xf>
    <xf numFmtId="0" fontId="7" fillId="6" borderId="1" xfId="0" applyFont="1" applyFill="1" applyBorder="1" applyAlignment="1">
      <alignment horizontal="right"/>
    </xf>
    <xf numFmtId="165" fontId="7" fillId="0" borderId="1" xfId="0" applyNumberFormat="1" applyFont="1" applyBorder="1" applyAlignment="1">
      <alignment horizontal="center"/>
    </xf>
    <xf numFmtId="14" fontId="6" fillId="0" borderId="1" xfId="0" applyNumberFormat="1" applyFont="1" applyBorder="1" applyAlignment="1"/>
    <xf numFmtId="0" fontId="8" fillId="6" borderId="1" xfId="0" applyFont="1" applyFill="1" applyBorder="1" applyAlignment="1"/>
    <xf numFmtId="165" fontId="6" fillId="6" borderId="1" xfId="0" applyNumberFormat="1" applyFont="1" applyFill="1" applyBorder="1" applyAlignment="1">
      <alignment horizontal="center"/>
    </xf>
    <xf numFmtId="0" fontId="8" fillId="7" borderId="1" xfId="0" applyFont="1" applyFill="1" applyBorder="1" applyAlignment="1"/>
    <xf numFmtId="0" fontId="7" fillId="7" borderId="1" xfId="0" applyFont="1" applyFill="1" applyBorder="1" applyAlignment="1">
      <alignment horizontal="left"/>
    </xf>
    <xf numFmtId="0" fontId="7" fillId="10" borderId="1" xfId="0" applyFont="1" applyFill="1" applyBorder="1" applyAlignment="1">
      <alignment horizontal="right"/>
    </xf>
    <xf numFmtId="14" fontId="6" fillId="6" borderId="1" xfId="0" applyNumberFormat="1" applyFont="1" applyFill="1" applyBorder="1" applyAlignment="1"/>
    <xf numFmtId="0" fontId="7" fillId="6" borderId="1" xfId="0" applyFont="1" applyFill="1" applyBorder="1"/>
    <xf numFmtId="0" fontId="7" fillId="6" borderId="1" xfId="0" applyFont="1" applyFill="1" applyBorder="1" applyAlignment="1">
      <alignment horizontal="left"/>
    </xf>
    <xf numFmtId="0" fontId="6" fillId="11" borderId="1" xfId="0" applyFont="1" applyFill="1" applyBorder="1" applyAlignment="1"/>
    <xf numFmtId="0" fontId="6" fillId="6" borderId="1" xfId="0" applyFont="1" applyFill="1" applyBorder="1" applyAlignment="1">
      <alignment horizontal="right"/>
    </xf>
    <xf numFmtId="1" fontId="9" fillId="6" borderId="1" xfId="0" applyNumberFormat="1" applyFont="1" applyFill="1" applyBorder="1" applyAlignment="1">
      <alignment horizontal="right"/>
    </xf>
    <xf numFmtId="0" fontId="7" fillId="0" borderId="17" xfId="0" applyFont="1" applyBorder="1" applyAlignment="1">
      <alignment horizontal="right"/>
    </xf>
    <xf numFmtId="0" fontId="6" fillId="0" borderId="1" xfId="0" applyFont="1" applyBorder="1"/>
    <xf numFmtId="0" fontId="7" fillId="7" borderId="1" xfId="0" applyFont="1" applyFill="1" applyBorder="1" applyAlignment="1"/>
    <xf numFmtId="0" fontId="6" fillId="10" borderId="1" xfId="0" applyFont="1" applyFill="1" applyBorder="1" applyAlignment="1"/>
    <xf numFmtId="1" fontId="6" fillId="10" borderId="1" xfId="0" applyNumberFormat="1" applyFont="1" applyFill="1" applyBorder="1" applyAlignment="1"/>
    <xf numFmtId="0" fontId="6" fillId="12" borderId="1" xfId="0" applyFont="1" applyFill="1" applyBorder="1" applyAlignment="1"/>
    <xf numFmtId="1" fontId="6" fillId="12" borderId="1" xfId="0" applyNumberFormat="1" applyFont="1" applyFill="1" applyBorder="1" applyAlignment="1"/>
    <xf numFmtId="0" fontId="6" fillId="13" borderId="1" xfId="0" applyFont="1" applyFill="1" applyBorder="1" applyAlignment="1"/>
    <xf numFmtId="1" fontId="6" fillId="13" borderId="1" xfId="0" applyNumberFormat="1" applyFont="1" applyFill="1" applyBorder="1" applyAlignment="1"/>
    <xf numFmtId="0" fontId="6" fillId="9" borderId="0" xfId="0" applyFont="1" applyFill="1" applyAlignment="1"/>
    <xf numFmtId="0" fontId="6" fillId="6" borderId="1" xfId="0" applyFont="1" applyFill="1" applyBorder="1"/>
    <xf numFmtId="1" fontId="6" fillId="6" borderId="0" xfId="0" applyNumberFormat="1" applyFont="1" applyFill="1" applyAlignment="1"/>
    <xf numFmtId="0" fontId="7" fillId="0" borderId="0" xfId="0" applyFont="1" applyAlignment="1">
      <alignment horizontal="center"/>
    </xf>
    <xf numFmtId="0" fontId="7" fillId="7" borderId="0" xfId="0" applyFont="1" applyFill="1" applyAlignment="1">
      <alignment horizontal="center"/>
    </xf>
    <xf numFmtId="0" fontId="6" fillId="6" borderId="0" xfId="0" applyFont="1" applyFill="1" applyAlignment="1"/>
    <xf numFmtId="0" fontId="7" fillId="7" borderId="1" xfId="0" applyFont="1" applyFill="1" applyBorder="1" applyAlignment="1">
      <alignment horizontal="center"/>
    </xf>
    <xf numFmtId="0" fontId="6" fillId="14" borderId="1" xfId="0" applyFont="1" applyFill="1" applyBorder="1" applyAlignment="1"/>
    <xf numFmtId="1" fontId="6" fillId="6" borderId="1" xfId="0" applyNumberFormat="1" applyFont="1" applyFill="1" applyBorder="1"/>
    <xf numFmtId="0" fontId="10" fillId="9" borderId="10" xfId="0" applyFont="1" applyFill="1" applyBorder="1" applyAlignment="1">
      <alignment horizontal="center"/>
    </xf>
    <xf numFmtId="0" fontId="11" fillId="9" borderId="11" xfId="0" applyFont="1" applyFill="1" applyBorder="1"/>
    <xf numFmtId="0" fontId="10" fillId="16" borderId="12" xfId="0" applyFont="1" applyFill="1" applyBorder="1" applyAlignment="1">
      <alignment horizontal="center" vertical="center"/>
    </xf>
    <xf numFmtId="0" fontId="11" fillId="15" borderId="13" xfId="0" applyFont="1" applyFill="1" applyBorder="1"/>
    <xf numFmtId="0" fontId="11" fillId="15" borderId="14" xfId="0" applyFont="1" applyFill="1" applyBorder="1"/>
    <xf numFmtId="0" fontId="12" fillId="0" borderId="0" xfId="0" applyFont="1" applyAlignment="1"/>
    <xf numFmtId="0" fontId="11" fillId="9" borderId="15" xfId="0" applyFont="1" applyFill="1" applyBorder="1"/>
    <xf numFmtId="0" fontId="11" fillId="9" borderId="16" xfId="0" applyFont="1" applyFill="1" applyBorder="1"/>
    <xf numFmtId="0" fontId="10" fillId="17" borderId="18" xfId="0" applyFont="1" applyFill="1" applyBorder="1" applyAlignment="1">
      <alignment horizontal="center" vertical="center" wrapText="1"/>
    </xf>
    <xf numFmtId="0" fontId="11" fillId="15" borderId="18" xfId="0" applyFont="1" applyFill="1" applyBorder="1"/>
    <xf numFmtId="0" fontId="13" fillId="15" borderId="18" xfId="0" applyFont="1" applyFill="1" applyBorder="1" applyAlignment="1">
      <alignment horizontal="center" vertical="center"/>
    </xf>
    <xf numFmtId="0" fontId="10" fillId="17" borderId="18" xfId="0" applyFont="1" applyFill="1" applyBorder="1" applyAlignment="1">
      <alignment horizontal="center" vertical="center" wrapText="1"/>
    </xf>
    <xf numFmtId="1" fontId="10" fillId="17" borderId="18" xfId="0" applyNumberFormat="1" applyFont="1" applyFill="1" applyBorder="1" applyAlignment="1">
      <alignment horizontal="center" vertical="center" wrapText="1"/>
    </xf>
    <xf numFmtId="165" fontId="6" fillId="0" borderId="17" xfId="0" applyNumberFormat="1" applyFont="1" applyBorder="1" applyAlignment="1">
      <alignment horizontal="center"/>
    </xf>
    <xf numFmtId="164" fontId="6" fillId="0" borderId="1" xfId="0" applyNumberFormat="1" applyFont="1" applyBorder="1" applyAlignment="1">
      <alignment horizontal="center"/>
    </xf>
    <xf numFmtId="0" fontId="7" fillId="0" borderId="1" xfId="0" applyFont="1" applyBorder="1" applyAlignment="1">
      <alignment horizontal="center"/>
    </xf>
    <xf numFmtId="0" fontId="6" fillId="0" borderId="0" xfId="0" applyFont="1" applyAlignment="1">
      <alignment horizont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Dependencias-style" pivot="0" count="3" xr9:uid="{00000000-0011-0000-FFFF-FFFF00000000}">
      <tableStyleElement type="headerRow" dxfId="8"/>
      <tableStyleElement type="firstRowStripe" dxfId="7"/>
      <tableStyleElement type="secondRowStripe" dxfId="6"/>
    </tableStyle>
    <tableStyle name="Dependencias-style 2" pivot="0" count="3" xr9:uid="{00000000-0011-0000-FFFF-FFFF01000000}">
      <tableStyleElement type="headerRow" dxfId="5"/>
      <tableStyleElement type="firstRowStripe" dxfId="4"/>
      <tableStyleElement type="secondRowStripe" dxfId="3"/>
    </tableStyle>
    <tableStyle name="Dependencias-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D27"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Dependencias-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0:B46">
  <tableColumns count="2">
    <tableColumn id="1" xr3:uid="{00000000-0010-0000-0100-000001000000}" name="Columna1"/>
    <tableColumn id="2" xr3:uid="{00000000-0010-0000-0100-000002000000}" name="Columna2"/>
  </tableColumns>
  <tableStyleInfo name="Dependencia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8:A50">
  <tableColumns count="1">
    <tableColumn id="1" xr3:uid="{00000000-0010-0000-0200-000001000000}" name="Columna1"/>
  </tableColumns>
  <tableStyleInfo name="Dependencia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workbookViewId="0"/>
  </sheetViews>
  <sheetFormatPr baseColWidth="10" defaultColWidth="14.42578125" defaultRowHeight="15" customHeight="1" x14ac:dyDescent="0.25"/>
  <cols>
    <col min="1" max="1" width="12" customWidth="1"/>
    <col min="2" max="2" width="82.140625" customWidth="1"/>
    <col min="3" max="4" width="11.42578125" customWidth="1"/>
    <col min="5" max="5" width="30.42578125" customWidth="1"/>
    <col min="6" max="6" width="12" customWidth="1"/>
    <col min="7" max="7" width="11.42578125" customWidth="1"/>
    <col min="8" max="26" width="10.7109375" customWidth="1"/>
  </cols>
  <sheetData>
    <row r="1" spans="1:26" x14ac:dyDescent="0.25">
      <c r="A1" s="1" t="s">
        <v>0</v>
      </c>
      <c r="B1" s="2" t="s">
        <v>1</v>
      </c>
      <c r="C1" s="2"/>
      <c r="D1" s="2" t="s">
        <v>2</v>
      </c>
      <c r="E1" s="3"/>
      <c r="F1" s="3"/>
      <c r="G1" s="3"/>
      <c r="H1" s="3"/>
      <c r="I1" s="3"/>
      <c r="J1" s="3"/>
      <c r="K1" s="3"/>
      <c r="L1" s="3"/>
      <c r="M1" s="3"/>
      <c r="N1" s="3"/>
      <c r="O1" s="3"/>
      <c r="P1" s="3"/>
      <c r="Q1" s="3"/>
      <c r="R1" s="3"/>
      <c r="S1" s="3"/>
      <c r="T1" s="3"/>
      <c r="U1" s="3"/>
      <c r="V1" s="3"/>
      <c r="W1" s="3"/>
      <c r="X1" s="3"/>
      <c r="Y1" s="3"/>
      <c r="Z1" s="3"/>
    </row>
    <row r="2" spans="1:26" x14ac:dyDescent="0.25">
      <c r="A2" s="4">
        <v>100</v>
      </c>
      <c r="B2" s="5" t="s">
        <v>3</v>
      </c>
      <c r="C2" s="5"/>
      <c r="D2" s="5">
        <v>100</v>
      </c>
      <c r="E2" s="3"/>
      <c r="F2" s="3"/>
      <c r="G2" s="3"/>
      <c r="H2" s="3"/>
      <c r="I2" s="3"/>
      <c r="J2" s="3"/>
      <c r="K2" s="3"/>
      <c r="L2" s="3"/>
      <c r="M2" s="3"/>
      <c r="N2" s="3"/>
      <c r="O2" s="3"/>
      <c r="P2" s="3"/>
      <c r="Q2" s="3"/>
      <c r="R2" s="3"/>
      <c r="S2" s="3"/>
      <c r="T2" s="3"/>
      <c r="U2" s="3"/>
      <c r="V2" s="3"/>
      <c r="W2" s="3"/>
      <c r="X2" s="3"/>
      <c r="Y2" s="3"/>
      <c r="Z2" s="3"/>
    </row>
    <row r="3" spans="1:26" x14ac:dyDescent="0.25">
      <c r="A3" s="6">
        <v>110</v>
      </c>
      <c r="B3" s="5" t="s">
        <v>4</v>
      </c>
      <c r="C3" s="5" t="s">
        <v>5</v>
      </c>
      <c r="D3" s="5">
        <v>110</v>
      </c>
      <c r="E3" s="3"/>
      <c r="F3" s="3"/>
      <c r="G3" s="3"/>
      <c r="H3" s="3"/>
      <c r="I3" s="3"/>
      <c r="J3" s="3"/>
      <c r="K3" s="3"/>
      <c r="L3" s="3"/>
      <c r="M3" s="3"/>
      <c r="N3" s="3"/>
      <c r="O3" s="3"/>
      <c r="P3" s="3"/>
      <c r="Q3" s="3"/>
      <c r="R3" s="3"/>
      <c r="S3" s="3"/>
      <c r="T3" s="3"/>
      <c r="U3" s="3"/>
      <c r="V3" s="3"/>
      <c r="W3" s="3"/>
      <c r="X3" s="3"/>
      <c r="Y3" s="3"/>
      <c r="Z3" s="3"/>
    </row>
    <row r="4" spans="1:26" x14ac:dyDescent="0.25">
      <c r="A4" s="4">
        <v>120</v>
      </c>
      <c r="B4" s="5" t="s">
        <v>6</v>
      </c>
      <c r="C4" s="5" t="s">
        <v>7</v>
      </c>
      <c r="D4" s="5">
        <v>120</v>
      </c>
      <c r="E4" s="3"/>
      <c r="F4" s="3"/>
      <c r="G4" s="3"/>
      <c r="H4" s="3"/>
      <c r="I4" s="3"/>
      <c r="J4" s="3"/>
      <c r="K4" s="3"/>
      <c r="L4" s="3"/>
      <c r="M4" s="3"/>
      <c r="N4" s="3"/>
      <c r="O4" s="3"/>
      <c r="P4" s="3"/>
      <c r="Q4" s="3"/>
      <c r="R4" s="3"/>
      <c r="S4" s="3"/>
      <c r="T4" s="3"/>
      <c r="U4" s="3"/>
      <c r="V4" s="3"/>
      <c r="W4" s="3"/>
      <c r="X4" s="3"/>
      <c r="Y4" s="3"/>
      <c r="Z4" s="3"/>
    </row>
    <row r="5" spans="1:26" x14ac:dyDescent="0.25">
      <c r="A5" s="5">
        <v>140</v>
      </c>
      <c r="B5" s="5" t="s">
        <v>8</v>
      </c>
      <c r="C5" s="5" t="s">
        <v>9</v>
      </c>
      <c r="D5" s="5">
        <v>140</v>
      </c>
      <c r="E5" s="3"/>
      <c r="F5" s="3"/>
      <c r="G5" s="3"/>
      <c r="H5" s="3"/>
      <c r="I5" s="3"/>
      <c r="J5" s="3"/>
      <c r="K5" s="3"/>
      <c r="L5" s="3"/>
      <c r="M5" s="3"/>
      <c r="N5" s="3"/>
      <c r="O5" s="3"/>
      <c r="P5" s="3"/>
      <c r="Q5" s="3"/>
      <c r="R5" s="3"/>
      <c r="S5" s="3"/>
      <c r="T5" s="3"/>
      <c r="U5" s="3"/>
      <c r="V5" s="3"/>
      <c r="W5" s="3"/>
      <c r="X5" s="3"/>
      <c r="Y5" s="3"/>
      <c r="Z5" s="3"/>
    </row>
    <row r="6" spans="1:26" x14ac:dyDescent="0.25">
      <c r="A6" s="5">
        <v>150</v>
      </c>
      <c r="B6" s="5" t="s">
        <v>10</v>
      </c>
      <c r="C6" s="5" t="s">
        <v>11</v>
      </c>
      <c r="D6" s="5">
        <v>150</v>
      </c>
      <c r="E6" s="3"/>
      <c r="F6" s="3"/>
      <c r="G6" s="3"/>
      <c r="H6" s="3"/>
      <c r="I6" s="3"/>
      <c r="J6" s="3"/>
      <c r="K6" s="3"/>
      <c r="L6" s="3"/>
      <c r="M6" s="3"/>
      <c r="N6" s="3"/>
      <c r="O6" s="3"/>
      <c r="P6" s="3"/>
      <c r="Q6" s="3"/>
      <c r="R6" s="3"/>
      <c r="S6" s="3"/>
      <c r="T6" s="3"/>
      <c r="U6" s="3"/>
      <c r="V6" s="3"/>
      <c r="W6" s="3"/>
      <c r="X6" s="3"/>
      <c r="Y6" s="3"/>
      <c r="Z6" s="3"/>
    </row>
    <row r="7" spans="1:26" x14ac:dyDescent="0.25">
      <c r="A7" s="5">
        <v>160</v>
      </c>
      <c r="B7" s="5" t="s">
        <v>12</v>
      </c>
      <c r="C7" s="5"/>
      <c r="D7" s="5">
        <v>160</v>
      </c>
      <c r="E7" s="3"/>
      <c r="F7" s="3"/>
      <c r="G7" s="3"/>
      <c r="H7" s="3"/>
      <c r="I7" s="3"/>
      <c r="J7" s="3"/>
      <c r="K7" s="3"/>
      <c r="L7" s="3"/>
      <c r="M7" s="3"/>
      <c r="N7" s="3"/>
      <c r="O7" s="3"/>
      <c r="P7" s="3"/>
      <c r="Q7" s="3"/>
      <c r="R7" s="3"/>
      <c r="S7" s="3"/>
      <c r="T7" s="3"/>
      <c r="U7" s="3"/>
      <c r="V7" s="3"/>
      <c r="W7" s="3"/>
      <c r="X7" s="3"/>
      <c r="Y7" s="3"/>
      <c r="Z7" s="3"/>
    </row>
    <row r="8" spans="1:26" x14ac:dyDescent="0.25">
      <c r="A8" s="5">
        <v>161</v>
      </c>
      <c r="B8" s="5" t="s">
        <v>13</v>
      </c>
      <c r="C8" s="5" t="s">
        <v>14</v>
      </c>
      <c r="D8" s="5">
        <v>161</v>
      </c>
      <c r="E8" s="3"/>
      <c r="F8" s="3"/>
      <c r="G8" s="3"/>
      <c r="H8" s="3"/>
      <c r="I8" s="3"/>
      <c r="J8" s="3"/>
      <c r="K8" s="3"/>
      <c r="L8" s="3"/>
      <c r="M8" s="3"/>
      <c r="N8" s="3"/>
      <c r="O8" s="3"/>
      <c r="P8" s="3"/>
      <c r="Q8" s="3"/>
      <c r="R8" s="3"/>
      <c r="S8" s="3"/>
      <c r="T8" s="3"/>
      <c r="U8" s="3"/>
      <c r="V8" s="3"/>
      <c r="W8" s="3"/>
      <c r="X8" s="3"/>
      <c r="Y8" s="3"/>
      <c r="Z8" s="3"/>
    </row>
    <row r="9" spans="1:26" x14ac:dyDescent="0.25">
      <c r="A9" s="6">
        <v>162</v>
      </c>
      <c r="B9" s="5" t="s">
        <v>15</v>
      </c>
      <c r="C9" s="5" t="s">
        <v>16</v>
      </c>
      <c r="D9" s="5"/>
      <c r="E9" s="3"/>
      <c r="F9" s="3"/>
      <c r="G9" s="7" t="s">
        <v>17</v>
      </c>
      <c r="H9" s="3"/>
      <c r="I9" s="3"/>
      <c r="J9" s="3"/>
      <c r="K9" s="3"/>
      <c r="L9" s="3"/>
      <c r="M9" s="3"/>
      <c r="N9" s="3"/>
      <c r="O9" s="3"/>
      <c r="P9" s="3"/>
      <c r="Q9" s="3"/>
      <c r="R9" s="3"/>
      <c r="S9" s="3"/>
      <c r="T9" s="3"/>
      <c r="U9" s="3"/>
      <c r="V9" s="3"/>
      <c r="W9" s="3"/>
      <c r="X9" s="3"/>
      <c r="Y9" s="3"/>
      <c r="Z9" s="3"/>
    </row>
    <row r="10" spans="1:26" x14ac:dyDescent="0.25">
      <c r="A10" s="6">
        <v>170</v>
      </c>
      <c r="B10" s="5" t="s">
        <v>18</v>
      </c>
      <c r="C10" s="5" t="s">
        <v>19</v>
      </c>
      <c r="D10" s="5">
        <v>170</v>
      </c>
      <c r="E10" s="3"/>
      <c r="F10" s="7" t="s">
        <v>20</v>
      </c>
      <c r="G10" s="7" t="s">
        <v>21</v>
      </c>
      <c r="H10" s="3"/>
      <c r="I10" s="3"/>
      <c r="J10" s="3"/>
      <c r="K10" s="3"/>
      <c r="L10" s="3"/>
      <c r="M10" s="3"/>
      <c r="N10" s="3"/>
      <c r="O10" s="3"/>
      <c r="P10" s="3"/>
      <c r="Q10" s="3"/>
      <c r="R10" s="3"/>
      <c r="S10" s="3"/>
      <c r="T10" s="3"/>
      <c r="U10" s="3"/>
      <c r="V10" s="3"/>
      <c r="W10" s="3"/>
      <c r="X10" s="3"/>
      <c r="Y10" s="3"/>
      <c r="Z10" s="3"/>
    </row>
    <row r="11" spans="1:26" ht="15" customHeight="1" x14ac:dyDescent="0.25">
      <c r="A11" s="4">
        <v>200</v>
      </c>
      <c r="B11" s="5" t="s">
        <v>22</v>
      </c>
      <c r="C11" s="5"/>
      <c r="D11" s="5">
        <v>200</v>
      </c>
      <c r="E11" s="3"/>
      <c r="F11" s="7" t="s">
        <v>23</v>
      </c>
      <c r="G11" s="7" t="s">
        <v>24</v>
      </c>
      <c r="H11" s="3"/>
      <c r="I11" s="3"/>
      <c r="J11" s="3"/>
      <c r="K11" s="3"/>
      <c r="L11" s="3"/>
      <c r="M11" s="3"/>
      <c r="N11" s="3"/>
      <c r="O11" s="3"/>
      <c r="P11" s="3"/>
      <c r="Q11" s="3"/>
      <c r="R11" s="3"/>
      <c r="S11" s="3"/>
      <c r="T11" s="3"/>
      <c r="U11" s="3"/>
      <c r="V11" s="3"/>
      <c r="W11" s="3"/>
      <c r="X11" s="3"/>
      <c r="Y11" s="3"/>
      <c r="Z11" s="3"/>
    </row>
    <row r="12" spans="1:26" x14ac:dyDescent="0.25">
      <c r="A12" s="4">
        <v>210</v>
      </c>
      <c r="B12" s="5" t="s">
        <v>25</v>
      </c>
      <c r="C12" s="5" t="s">
        <v>26</v>
      </c>
      <c r="D12" s="5">
        <v>210</v>
      </c>
      <c r="E12" s="3"/>
      <c r="F12" s="7">
        <v>520</v>
      </c>
      <c r="G12" s="3"/>
      <c r="H12" s="3"/>
      <c r="I12" s="3"/>
      <c r="J12" s="3"/>
      <c r="K12" s="3"/>
      <c r="L12" s="3"/>
      <c r="M12" s="3"/>
      <c r="N12" s="3"/>
      <c r="O12" s="3"/>
      <c r="P12" s="3"/>
      <c r="Q12" s="3"/>
      <c r="R12" s="3"/>
      <c r="S12" s="3"/>
      <c r="T12" s="3"/>
      <c r="U12" s="3"/>
      <c r="V12" s="3"/>
      <c r="W12" s="3"/>
      <c r="X12" s="3"/>
      <c r="Y12" s="3"/>
      <c r="Z12" s="3"/>
    </row>
    <row r="13" spans="1:26" x14ac:dyDescent="0.25">
      <c r="A13" s="4">
        <v>220</v>
      </c>
      <c r="B13" s="5" t="s">
        <v>27</v>
      </c>
      <c r="C13" s="5" t="s">
        <v>28</v>
      </c>
      <c r="D13" s="5">
        <v>220</v>
      </c>
      <c r="E13" s="3"/>
      <c r="F13" s="3"/>
      <c r="G13" s="3"/>
      <c r="H13" s="3"/>
      <c r="I13" s="3"/>
      <c r="J13" s="3"/>
      <c r="K13" s="3"/>
      <c r="L13" s="3"/>
      <c r="M13" s="3"/>
      <c r="N13" s="3"/>
      <c r="O13" s="3"/>
      <c r="P13" s="3"/>
      <c r="Q13" s="3"/>
      <c r="R13" s="3"/>
      <c r="S13" s="3"/>
      <c r="T13" s="3"/>
      <c r="U13" s="3"/>
      <c r="V13" s="3"/>
      <c r="W13" s="3"/>
      <c r="X13" s="3"/>
      <c r="Y13" s="3"/>
      <c r="Z13" s="3"/>
    </row>
    <row r="14" spans="1:26" x14ac:dyDescent="0.25">
      <c r="A14" s="4">
        <v>230</v>
      </c>
      <c r="B14" s="5" t="s">
        <v>29</v>
      </c>
      <c r="C14" s="5" t="s">
        <v>30</v>
      </c>
      <c r="D14" s="5">
        <v>230</v>
      </c>
      <c r="E14" s="3"/>
      <c r="F14" s="3"/>
      <c r="G14" s="3"/>
      <c r="H14" s="3"/>
      <c r="I14" s="3"/>
      <c r="J14" s="3"/>
      <c r="K14" s="3"/>
      <c r="L14" s="3"/>
      <c r="M14" s="3"/>
      <c r="N14" s="3"/>
      <c r="O14" s="3"/>
      <c r="P14" s="3"/>
      <c r="Q14" s="3"/>
      <c r="R14" s="3"/>
      <c r="S14" s="3"/>
      <c r="T14" s="3"/>
      <c r="U14" s="3"/>
      <c r="V14" s="3"/>
      <c r="W14" s="3"/>
      <c r="X14" s="3"/>
      <c r="Y14" s="3"/>
      <c r="Z14" s="3"/>
    </row>
    <row r="15" spans="1:26" x14ac:dyDescent="0.25">
      <c r="A15" s="6">
        <v>240</v>
      </c>
      <c r="B15" s="5" t="s">
        <v>31</v>
      </c>
      <c r="C15" s="5" t="s">
        <v>32</v>
      </c>
      <c r="D15" s="5">
        <v>240</v>
      </c>
      <c r="E15" s="3"/>
      <c r="F15" s="3"/>
      <c r="G15" s="3"/>
      <c r="H15" s="3"/>
      <c r="I15" s="3"/>
      <c r="J15" s="3"/>
      <c r="K15" s="3"/>
      <c r="L15" s="3"/>
      <c r="M15" s="3"/>
      <c r="N15" s="3"/>
      <c r="O15" s="3"/>
      <c r="P15" s="3"/>
      <c r="Q15" s="3"/>
      <c r="R15" s="3"/>
      <c r="S15" s="3"/>
      <c r="T15" s="3"/>
      <c r="U15" s="3"/>
      <c r="V15" s="3"/>
      <c r="W15" s="3"/>
      <c r="X15" s="3"/>
      <c r="Y15" s="3"/>
      <c r="Z15" s="3"/>
    </row>
    <row r="16" spans="1:26" x14ac:dyDescent="0.25">
      <c r="A16" s="4">
        <v>300</v>
      </c>
      <c r="B16" s="5" t="s">
        <v>33</v>
      </c>
      <c r="C16" s="5" t="s">
        <v>34</v>
      </c>
      <c r="D16" s="5">
        <v>300</v>
      </c>
      <c r="E16" s="3"/>
      <c r="F16" s="3"/>
      <c r="G16" s="3"/>
      <c r="H16" s="3"/>
      <c r="I16" s="3"/>
      <c r="J16" s="3"/>
      <c r="K16" s="3"/>
      <c r="L16" s="3"/>
      <c r="M16" s="3"/>
      <c r="N16" s="3"/>
      <c r="O16" s="3"/>
      <c r="P16" s="3"/>
      <c r="Q16" s="3"/>
      <c r="R16" s="3"/>
      <c r="S16" s="3"/>
      <c r="T16" s="3"/>
      <c r="U16" s="3"/>
      <c r="V16" s="3"/>
      <c r="W16" s="3"/>
      <c r="X16" s="3"/>
      <c r="Y16" s="3"/>
      <c r="Z16" s="3"/>
    </row>
    <row r="17" spans="1:26" x14ac:dyDescent="0.25">
      <c r="A17" s="4">
        <v>310</v>
      </c>
      <c r="B17" s="5" t="s">
        <v>35</v>
      </c>
      <c r="C17" s="5" t="s">
        <v>36</v>
      </c>
      <c r="D17" s="5">
        <v>310</v>
      </c>
      <c r="E17" s="3"/>
      <c r="F17" s="3"/>
      <c r="G17" s="3"/>
      <c r="H17" s="3"/>
      <c r="I17" s="3"/>
      <c r="J17" s="3"/>
      <c r="K17" s="3"/>
      <c r="L17" s="3"/>
      <c r="M17" s="3"/>
      <c r="N17" s="3"/>
      <c r="O17" s="3"/>
      <c r="P17" s="3"/>
      <c r="Q17" s="3"/>
      <c r="R17" s="3"/>
      <c r="S17" s="3"/>
      <c r="T17" s="3"/>
      <c r="U17" s="3"/>
      <c r="V17" s="3"/>
      <c r="W17" s="3"/>
      <c r="X17" s="3"/>
      <c r="Y17" s="3"/>
      <c r="Z17" s="3"/>
    </row>
    <row r="18" spans="1:26" x14ac:dyDescent="0.25">
      <c r="A18" s="6">
        <v>330</v>
      </c>
      <c r="B18" s="5" t="s">
        <v>37</v>
      </c>
      <c r="C18" s="5" t="s">
        <v>38</v>
      </c>
      <c r="D18" s="5">
        <v>330</v>
      </c>
      <c r="E18" s="3"/>
      <c r="F18" s="3"/>
      <c r="G18" s="3"/>
      <c r="H18" s="3"/>
      <c r="I18" s="3"/>
      <c r="J18" s="3"/>
      <c r="K18" s="3"/>
      <c r="L18" s="3"/>
      <c r="M18" s="3"/>
      <c r="N18" s="3"/>
      <c r="O18" s="3"/>
      <c r="P18" s="3"/>
      <c r="Q18" s="3"/>
      <c r="R18" s="3"/>
      <c r="S18" s="3"/>
      <c r="T18" s="3"/>
      <c r="U18" s="3"/>
      <c r="V18" s="3"/>
      <c r="W18" s="3"/>
      <c r="X18" s="3"/>
      <c r="Y18" s="3"/>
      <c r="Z18" s="3"/>
    </row>
    <row r="19" spans="1:26" x14ac:dyDescent="0.25">
      <c r="A19" s="6">
        <v>700</v>
      </c>
      <c r="B19" s="5" t="s">
        <v>39</v>
      </c>
      <c r="C19" s="5" t="s">
        <v>40</v>
      </c>
      <c r="D19" s="5">
        <v>700</v>
      </c>
      <c r="E19" s="3"/>
      <c r="F19" s="3"/>
      <c r="G19" s="3"/>
      <c r="H19" s="3"/>
      <c r="I19" s="3"/>
      <c r="J19" s="3"/>
      <c r="K19" s="3"/>
      <c r="L19" s="3"/>
      <c r="M19" s="3"/>
      <c r="N19" s="3"/>
      <c r="O19" s="3"/>
      <c r="P19" s="3"/>
      <c r="Q19" s="3"/>
      <c r="R19" s="3"/>
      <c r="S19" s="3"/>
      <c r="T19" s="3"/>
      <c r="U19" s="3"/>
      <c r="V19" s="3"/>
      <c r="W19" s="3"/>
      <c r="X19" s="3"/>
      <c r="Y19" s="3"/>
      <c r="Z19" s="3"/>
    </row>
    <row r="20" spans="1:26" ht="15.75" customHeight="1" x14ac:dyDescent="0.25">
      <c r="A20" s="6">
        <v>710</v>
      </c>
      <c r="B20" s="5" t="s">
        <v>41</v>
      </c>
      <c r="C20" s="5" t="s">
        <v>42</v>
      </c>
      <c r="D20" s="5">
        <v>710</v>
      </c>
      <c r="E20" s="3"/>
      <c r="F20" s="3"/>
      <c r="G20" s="3"/>
      <c r="H20" s="3"/>
      <c r="I20" s="3"/>
      <c r="J20" s="3"/>
      <c r="K20" s="3"/>
      <c r="L20" s="3"/>
      <c r="M20" s="3"/>
      <c r="N20" s="3"/>
      <c r="O20" s="3"/>
      <c r="P20" s="3"/>
      <c r="Q20" s="3"/>
      <c r="R20" s="3"/>
      <c r="S20" s="3"/>
      <c r="T20" s="3"/>
      <c r="U20" s="3"/>
      <c r="V20" s="3"/>
      <c r="W20" s="3"/>
      <c r="X20" s="3"/>
      <c r="Y20" s="3"/>
      <c r="Z20" s="3"/>
    </row>
    <row r="21" spans="1:26" ht="15.75" customHeight="1" x14ac:dyDescent="0.25">
      <c r="A21" s="5">
        <v>720</v>
      </c>
      <c r="B21" s="5" t="s">
        <v>43</v>
      </c>
      <c r="C21" s="5" t="s">
        <v>44</v>
      </c>
      <c r="D21" s="5">
        <v>720</v>
      </c>
      <c r="E21" s="3"/>
      <c r="F21" s="3"/>
      <c r="G21" s="3"/>
      <c r="H21" s="3"/>
      <c r="I21" s="3"/>
      <c r="J21" s="3"/>
      <c r="K21" s="3"/>
      <c r="L21" s="3"/>
      <c r="M21" s="3"/>
      <c r="N21" s="3"/>
      <c r="O21" s="3"/>
      <c r="P21" s="3"/>
      <c r="Q21" s="3"/>
      <c r="R21" s="3"/>
      <c r="S21" s="3"/>
      <c r="T21" s="3"/>
      <c r="U21" s="3"/>
      <c r="V21" s="3"/>
      <c r="W21" s="3"/>
      <c r="X21" s="3"/>
      <c r="Y21" s="3"/>
      <c r="Z21" s="3"/>
    </row>
    <row r="22" spans="1:26" ht="15.75" customHeight="1" x14ac:dyDescent="0.25">
      <c r="A22" s="6">
        <v>730</v>
      </c>
      <c r="B22" s="5" t="s">
        <v>45</v>
      </c>
      <c r="C22" s="5" t="s">
        <v>46</v>
      </c>
      <c r="D22" s="5">
        <v>730</v>
      </c>
      <c r="E22" s="3"/>
      <c r="F22" s="3"/>
      <c r="G22" s="3"/>
      <c r="H22" s="3"/>
      <c r="I22" s="3"/>
      <c r="J22" s="3"/>
      <c r="K22" s="3"/>
      <c r="L22" s="3"/>
      <c r="M22" s="3"/>
      <c r="N22" s="3"/>
      <c r="O22" s="3"/>
      <c r="P22" s="3"/>
      <c r="Q22" s="3"/>
      <c r="R22" s="3"/>
      <c r="S22" s="3"/>
      <c r="T22" s="3"/>
      <c r="U22" s="3"/>
      <c r="V22" s="3"/>
      <c r="W22" s="3"/>
      <c r="X22" s="3"/>
      <c r="Y22" s="3"/>
      <c r="Z22" s="3"/>
    </row>
    <row r="23" spans="1:26" ht="15.75" customHeight="1" x14ac:dyDescent="0.25">
      <c r="A23" s="6">
        <v>760</v>
      </c>
      <c r="B23" s="5" t="s">
        <v>47</v>
      </c>
      <c r="C23" s="5" t="s">
        <v>48</v>
      </c>
      <c r="D23" s="5">
        <v>760</v>
      </c>
      <c r="E23" s="3"/>
      <c r="F23" s="3"/>
      <c r="G23" s="3"/>
      <c r="H23" s="3"/>
      <c r="I23" s="3"/>
      <c r="J23" s="3"/>
      <c r="K23" s="3"/>
      <c r="L23" s="3"/>
      <c r="M23" s="3"/>
      <c r="N23" s="3"/>
      <c r="O23" s="3"/>
      <c r="P23" s="3"/>
      <c r="Q23" s="3"/>
      <c r="R23" s="3"/>
      <c r="S23" s="3"/>
      <c r="T23" s="3"/>
      <c r="U23" s="3"/>
      <c r="V23" s="3"/>
      <c r="W23" s="3"/>
      <c r="X23" s="3"/>
      <c r="Y23" s="3"/>
      <c r="Z23" s="3"/>
    </row>
    <row r="24" spans="1:26" ht="15.75" customHeight="1" x14ac:dyDescent="0.25">
      <c r="A24" s="4">
        <v>800</v>
      </c>
      <c r="B24" s="5" t="s">
        <v>49</v>
      </c>
      <c r="C24" s="5" t="s">
        <v>50</v>
      </c>
      <c r="D24" s="5">
        <v>800</v>
      </c>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6">
        <v>900</v>
      </c>
      <c r="B25" s="5" t="s">
        <v>51</v>
      </c>
      <c r="C25" s="5"/>
      <c r="D25" s="5">
        <v>900</v>
      </c>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6">
        <v>910</v>
      </c>
      <c r="B26" s="5" t="s">
        <v>52</v>
      </c>
      <c r="C26" s="5" t="s">
        <v>53</v>
      </c>
      <c r="D26" s="5">
        <v>910</v>
      </c>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1">
        <v>1000</v>
      </c>
      <c r="B27" s="2"/>
      <c r="C27" s="2" t="s">
        <v>54</v>
      </c>
      <c r="D27" s="2">
        <v>1000</v>
      </c>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24" t="s">
        <v>55</v>
      </c>
      <c r="B29" s="25"/>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8" t="s">
        <v>0</v>
      </c>
      <c r="B30" s="8" t="s">
        <v>1</v>
      </c>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8" t="s">
        <v>56</v>
      </c>
      <c r="B31" s="8">
        <v>0</v>
      </c>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8" t="s">
        <v>57</v>
      </c>
      <c r="B32" s="8">
        <v>35</v>
      </c>
      <c r="C32" s="3"/>
      <c r="D32" s="3" t="s">
        <v>58</v>
      </c>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8" t="s">
        <v>59</v>
      </c>
      <c r="B33" s="8">
        <v>30</v>
      </c>
      <c r="C33" s="3"/>
      <c r="D33" s="3" t="s">
        <v>60</v>
      </c>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8" t="s">
        <v>61</v>
      </c>
      <c r="B34" s="8">
        <v>30</v>
      </c>
      <c r="C34" s="3"/>
      <c r="D34" s="3" t="s">
        <v>62</v>
      </c>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8" t="s">
        <v>63</v>
      </c>
      <c r="B35" s="8">
        <v>30</v>
      </c>
      <c r="C35" s="3"/>
      <c r="D35" s="3" t="s">
        <v>64</v>
      </c>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8" t="s">
        <v>65</v>
      </c>
      <c r="B36" s="8"/>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8" t="s">
        <v>66</v>
      </c>
      <c r="B37" s="8">
        <v>20</v>
      </c>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8" t="s">
        <v>67</v>
      </c>
      <c r="B38" s="8">
        <v>30</v>
      </c>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8" t="s">
        <v>68</v>
      </c>
      <c r="B39" s="8">
        <v>30</v>
      </c>
      <c r="C39" s="3"/>
      <c r="D39" s="3" t="s">
        <v>69</v>
      </c>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8" t="s">
        <v>70</v>
      </c>
      <c r="B40" s="8">
        <v>30</v>
      </c>
      <c r="C40" s="3"/>
      <c r="D40" s="3" t="s">
        <v>71</v>
      </c>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8" t="s">
        <v>72</v>
      </c>
      <c r="B41" s="8">
        <v>30</v>
      </c>
      <c r="C41" s="3"/>
      <c r="D41" s="3" t="s">
        <v>73</v>
      </c>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8" t="s">
        <v>74</v>
      </c>
      <c r="B42" s="8">
        <v>20</v>
      </c>
      <c r="C42" s="3"/>
      <c r="D42" s="3" t="s">
        <v>75</v>
      </c>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8" t="s">
        <v>76</v>
      </c>
      <c r="B43" s="9">
        <v>10</v>
      </c>
      <c r="C43" s="3"/>
      <c r="D43" s="3" t="s">
        <v>77</v>
      </c>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8" t="s">
        <v>78</v>
      </c>
      <c r="B44" s="8">
        <v>35</v>
      </c>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8" t="s">
        <v>79</v>
      </c>
      <c r="B45" s="8">
        <v>30</v>
      </c>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8" t="s">
        <v>65</v>
      </c>
      <c r="B46" s="8"/>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8" t="s">
        <v>0</v>
      </c>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8" t="s">
        <v>80</v>
      </c>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8" t="s">
        <v>81</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t="s">
        <v>80</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t="s">
        <v>82</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t="s">
        <v>83</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t="s">
        <v>84</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t="s">
        <v>85</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t="s">
        <v>86</v>
      </c>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10" t="s">
        <v>87</v>
      </c>
      <c r="C57" s="3"/>
      <c r="D57" s="3"/>
      <c r="E57" s="10" t="s">
        <v>87</v>
      </c>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11" t="s">
        <v>88</v>
      </c>
      <c r="C58" s="3"/>
      <c r="D58" s="3"/>
      <c r="E58" s="11" t="s">
        <v>89</v>
      </c>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12" t="s">
        <v>90</v>
      </c>
      <c r="C59" s="3"/>
      <c r="D59" s="3" t="s">
        <v>91</v>
      </c>
      <c r="E59" s="12" t="s">
        <v>92</v>
      </c>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13" t="s">
        <v>93</v>
      </c>
      <c r="C60" s="3"/>
      <c r="D60" s="3"/>
      <c r="E60" s="13" t="s">
        <v>94</v>
      </c>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13" t="s">
        <v>95</v>
      </c>
      <c r="C61" s="3"/>
      <c r="D61" s="3"/>
      <c r="E61" s="11" t="s">
        <v>96</v>
      </c>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13" t="s">
        <v>97</v>
      </c>
      <c r="C62" s="3"/>
      <c r="D62" s="3"/>
      <c r="E62" s="13" t="s">
        <v>97</v>
      </c>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13" t="s">
        <v>98</v>
      </c>
      <c r="C63" s="3"/>
      <c r="D63" s="3"/>
      <c r="E63" s="13" t="s">
        <v>98</v>
      </c>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13" t="s">
        <v>99</v>
      </c>
      <c r="C64" s="3"/>
      <c r="D64" s="3"/>
      <c r="E64" s="13" t="s">
        <v>100</v>
      </c>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13" t="s">
        <v>101</v>
      </c>
      <c r="C65" s="3"/>
      <c r="D65" s="3"/>
      <c r="E65" s="13" t="s">
        <v>102</v>
      </c>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13" t="s">
        <v>103</v>
      </c>
      <c r="C66" s="3"/>
      <c r="D66" s="3"/>
      <c r="E66" s="13" t="s">
        <v>104</v>
      </c>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13" t="s">
        <v>105</v>
      </c>
      <c r="C67" s="3"/>
      <c r="D67" s="3"/>
      <c r="E67" s="12" t="s">
        <v>106</v>
      </c>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13" t="s">
        <v>104</v>
      </c>
      <c r="C68" s="3"/>
      <c r="D68" s="3"/>
      <c r="E68" s="11" t="s">
        <v>107</v>
      </c>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12" t="s">
        <v>106</v>
      </c>
      <c r="C69" s="3"/>
      <c r="D69" s="3"/>
      <c r="E69" s="11" t="s">
        <v>108</v>
      </c>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11" t="s">
        <v>107</v>
      </c>
      <c r="C70" s="3"/>
      <c r="D70" s="3"/>
      <c r="E70" s="11" t="s">
        <v>109</v>
      </c>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11" t="s">
        <v>96</v>
      </c>
      <c r="C71" s="3"/>
      <c r="D71" s="3"/>
      <c r="E71" s="14" t="s">
        <v>110</v>
      </c>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11" t="s">
        <v>111</v>
      </c>
      <c r="C72" s="3"/>
      <c r="D72" s="3"/>
      <c r="E72" s="11"/>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11" t="s">
        <v>112</v>
      </c>
      <c r="C73" s="3"/>
      <c r="D73" s="3"/>
      <c r="E73" s="11"/>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11" t="s">
        <v>108</v>
      </c>
      <c r="C74" s="3"/>
      <c r="D74" s="3"/>
      <c r="E74" s="11"/>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11" t="s">
        <v>113</v>
      </c>
      <c r="C75" s="3"/>
      <c r="D75" s="3"/>
      <c r="E75" s="11"/>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11" t="s">
        <v>109</v>
      </c>
      <c r="C76" s="3"/>
      <c r="D76" s="3"/>
      <c r="E76" s="11"/>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14" t="s">
        <v>110</v>
      </c>
      <c r="C77" s="3"/>
      <c r="D77" s="3"/>
      <c r="E77" s="14"/>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15" t="s">
        <v>114</v>
      </c>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16" t="s">
        <v>115</v>
      </c>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17" t="s">
        <v>116</v>
      </c>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17" t="s">
        <v>117</v>
      </c>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18" t="s">
        <v>118</v>
      </c>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19"/>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20"/>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21"/>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sheetData>
  <mergeCells count="1">
    <mergeCell ref="A29:B29"/>
  </mergeCells>
  <pageMargins left="0.7" right="0.7" top="0.75" bottom="0.75" header="0" footer="0"/>
  <pageSetup orientation="portrait"/>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0"/>
  <sheetViews>
    <sheetView workbookViewId="0"/>
  </sheetViews>
  <sheetFormatPr baseColWidth="10" defaultColWidth="14.42578125" defaultRowHeight="15" customHeight="1" x14ac:dyDescent="0.25"/>
  <cols>
    <col min="1" max="6" width="11.42578125" customWidth="1"/>
    <col min="7" max="26" width="10.7109375" customWidth="1"/>
  </cols>
  <sheetData>
    <row r="1" spans="1:26" x14ac:dyDescent="0.25">
      <c r="A1" s="22" t="s">
        <v>119</v>
      </c>
      <c r="B1" s="3"/>
      <c r="C1" s="3"/>
      <c r="D1" s="3"/>
      <c r="E1" s="3"/>
      <c r="F1" s="3"/>
      <c r="G1" s="3"/>
      <c r="H1" s="3"/>
      <c r="I1" s="3"/>
      <c r="J1" s="3"/>
      <c r="K1" s="3"/>
      <c r="L1" s="3"/>
      <c r="M1" s="3"/>
      <c r="N1" s="3"/>
      <c r="O1" s="3"/>
      <c r="P1" s="3"/>
      <c r="Q1" s="3"/>
      <c r="R1" s="3"/>
      <c r="S1" s="3"/>
      <c r="T1" s="3"/>
      <c r="U1" s="3"/>
      <c r="V1" s="3"/>
      <c r="W1" s="3"/>
      <c r="X1" s="3"/>
      <c r="Y1" s="3"/>
      <c r="Z1" s="3"/>
    </row>
    <row r="2" spans="1:26" x14ac:dyDescent="0.25">
      <c r="A2" s="23">
        <v>43466</v>
      </c>
      <c r="B2" s="3"/>
      <c r="C2" s="3"/>
      <c r="D2" s="3"/>
      <c r="E2" s="3"/>
      <c r="F2" s="3"/>
      <c r="G2" s="3"/>
      <c r="H2" s="3"/>
      <c r="I2" s="3"/>
      <c r="J2" s="3"/>
      <c r="K2" s="3"/>
      <c r="L2" s="3"/>
      <c r="M2" s="3"/>
      <c r="N2" s="3"/>
      <c r="O2" s="3"/>
      <c r="P2" s="3"/>
      <c r="Q2" s="3"/>
      <c r="R2" s="3"/>
      <c r="S2" s="3"/>
      <c r="T2" s="3"/>
      <c r="U2" s="3"/>
      <c r="V2" s="3"/>
      <c r="W2" s="3"/>
      <c r="X2" s="3"/>
      <c r="Y2" s="3"/>
      <c r="Z2" s="3"/>
    </row>
    <row r="3" spans="1:26" x14ac:dyDescent="0.25">
      <c r="A3" s="23">
        <v>43472</v>
      </c>
      <c r="B3" s="3"/>
      <c r="C3" s="3"/>
      <c r="D3" s="3"/>
      <c r="E3" s="3"/>
      <c r="F3" s="3"/>
      <c r="G3" s="3"/>
      <c r="H3" s="3"/>
      <c r="I3" s="3"/>
      <c r="J3" s="3"/>
      <c r="K3" s="3"/>
      <c r="L3" s="3"/>
      <c r="M3" s="3"/>
      <c r="N3" s="3"/>
      <c r="O3" s="3"/>
      <c r="P3" s="3"/>
      <c r="Q3" s="3"/>
      <c r="R3" s="3"/>
      <c r="S3" s="3"/>
      <c r="T3" s="3"/>
      <c r="U3" s="3"/>
      <c r="V3" s="3"/>
      <c r="W3" s="3"/>
      <c r="X3" s="3"/>
      <c r="Y3" s="3"/>
      <c r="Z3" s="3"/>
    </row>
    <row r="4" spans="1:26" x14ac:dyDescent="0.25">
      <c r="A4" s="23">
        <v>43549</v>
      </c>
      <c r="B4" s="3"/>
      <c r="C4" s="3"/>
      <c r="D4" s="3"/>
      <c r="E4" s="3"/>
      <c r="F4" s="3"/>
      <c r="G4" s="3"/>
      <c r="H4" s="3"/>
      <c r="I4" s="3"/>
      <c r="J4" s="3"/>
      <c r="K4" s="3"/>
      <c r="L4" s="3"/>
      <c r="M4" s="3"/>
      <c r="N4" s="3"/>
      <c r="O4" s="3"/>
      <c r="P4" s="3"/>
      <c r="Q4" s="3"/>
      <c r="R4" s="3"/>
      <c r="S4" s="3"/>
      <c r="T4" s="3"/>
      <c r="U4" s="3"/>
      <c r="V4" s="3"/>
      <c r="W4" s="3"/>
      <c r="X4" s="3"/>
      <c r="Y4" s="3"/>
      <c r="Z4" s="3"/>
    </row>
    <row r="5" spans="1:26" x14ac:dyDescent="0.25">
      <c r="A5" s="23">
        <v>43573</v>
      </c>
      <c r="B5" s="3"/>
      <c r="C5" s="3"/>
      <c r="D5" s="3"/>
      <c r="E5" s="3"/>
      <c r="F5" s="3"/>
      <c r="G5" s="3"/>
      <c r="H5" s="3"/>
      <c r="I5" s="3"/>
      <c r="J5" s="3"/>
      <c r="K5" s="3"/>
      <c r="L5" s="3"/>
      <c r="M5" s="3"/>
      <c r="N5" s="3"/>
      <c r="O5" s="3"/>
      <c r="P5" s="3"/>
      <c r="Q5" s="3"/>
      <c r="R5" s="3"/>
      <c r="S5" s="3"/>
      <c r="T5" s="3"/>
      <c r="U5" s="3"/>
      <c r="V5" s="3"/>
      <c r="W5" s="3"/>
      <c r="X5" s="3"/>
      <c r="Y5" s="3"/>
      <c r="Z5" s="3"/>
    </row>
    <row r="6" spans="1:26" x14ac:dyDescent="0.25">
      <c r="A6" s="23">
        <v>43574</v>
      </c>
      <c r="B6" s="3"/>
      <c r="C6" s="3"/>
      <c r="D6" s="3"/>
      <c r="E6" s="3"/>
      <c r="F6" s="3"/>
      <c r="G6" s="3"/>
      <c r="H6" s="3"/>
      <c r="I6" s="3"/>
      <c r="J6" s="3"/>
      <c r="K6" s="3"/>
      <c r="L6" s="3"/>
      <c r="M6" s="3"/>
      <c r="N6" s="3"/>
      <c r="O6" s="3"/>
      <c r="P6" s="3"/>
      <c r="Q6" s="3"/>
      <c r="R6" s="3"/>
      <c r="S6" s="3"/>
      <c r="T6" s="3"/>
      <c r="U6" s="3"/>
      <c r="V6" s="3"/>
      <c r="W6" s="3"/>
      <c r="X6" s="3"/>
      <c r="Y6" s="3"/>
      <c r="Z6" s="3"/>
    </row>
    <row r="7" spans="1:26" x14ac:dyDescent="0.25">
      <c r="A7" s="23">
        <v>43586</v>
      </c>
      <c r="B7" s="3"/>
      <c r="C7" s="3"/>
      <c r="D7" s="3"/>
      <c r="E7" s="3"/>
      <c r="F7" s="3"/>
      <c r="G7" s="3"/>
      <c r="H7" s="3"/>
      <c r="I7" s="3"/>
      <c r="J7" s="3"/>
      <c r="K7" s="3"/>
      <c r="L7" s="3"/>
      <c r="M7" s="3"/>
      <c r="N7" s="3"/>
      <c r="O7" s="3"/>
      <c r="P7" s="3"/>
      <c r="Q7" s="3"/>
      <c r="R7" s="3"/>
      <c r="S7" s="3"/>
      <c r="T7" s="3"/>
      <c r="U7" s="3"/>
      <c r="V7" s="3"/>
      <c r="W7" s="3"/>
      <c r="X7" s="3"/>
      <c r="Y7" s="3"/>
      <c r="Z7" s="3"/>
    </row>
    <row r="8" spans="1:26" x14ac:dyDescent="0.25">
      <c r="A8" s="23">
        <v>43619</v>
      </c>
      <c r="B8" s="3"/>
      <c r="C8" s="3"/>
      <c r="D8" s="3"/>
      <c r="E8" s="3"/>
      <c r="F8" s="3"/>
      <c r="G8" s="3"/>
      <c r="H8" s="3"/>
      <c r="I8" s="3"/>
      <c r="J8" s="3"/>
      <c r="K8" s="3"/>
      <c r="L8" s="3"/>
      <c r="M8" s="3"/>
      <c r="N8" s="3"/>
      <c r="O8" s="3"/>
      <c r="P8" s="3"/>
      <c r="Q8" s="3"/>
      <c r="R8" s="3"/>
      <c r="S8" s="3"/>
      <c r="T8" s="3"/>
      <c r="U8" s="3"/>
      <c r="V8" s="3"/>
      <c r="W8" s="3"/>
      <c r="X8" s="3"/>
      <c r="Y8" s="3"/>
      <c r="Z8" s="3"/>
    </row>
    <row r="9" spans="1:26" x14ac:dyDescent="0.25">
      <c r="A9" s="23">
        <v>43640</v>
      </c>
      <c r="B9" s="3"/>
      <c r="C9" s="3"/>
      <c r="D9" s="3"/>
      <c r="E9" s="3"/>
      <c r="F9" s="3"/>
      <c r="G9" s="3"/>
      <c r="H9" s="3"/>
      <c r="I9" s="3"/>
      <c r="J9" s="3"/>
      <c r="K9" s="3"/>
      <c r="L9" s="3"/>
      <c r="M9" s="3"/>
      <c r="N9" s="3"/>
      <c r="O9" s="3"/>
      <c r="P9" s="3"/>
      <c r="Q9" s="3"/>
      <c r="R9" s="3"/>
      <c r="S9" s="3"/>
      <c r="T9" s="3"/>
      <c r="U9" s="3"/>
      <c r="V9" s="3"/>
      <c r="W9" s="3"/>
      <c r="X9" s="3"/>
      <c r="Y9" s="3"/>
      <c r="Z9" s="3"/>
    </row>
    <row r="10" spans="1:26" x14ac:dyDescent="0.25">
      <c r="A10" s="23">
        <v>43647</v>
      </c>
      <c r="B10" s="3"/>
      <c r="C10" s="3"/>
      <c r="D10" s="3"/>
      <c r="E10" s="3"/>
      <c r="F10" s="3"/>
      <c r="G10" s="3"/>
      <c r="H10" s="3"/>
      <c r="I10" s="3"/>
      <c r="J10" s="3"/>
      <c r="K10" s="3"/>
      <c r="L10" s="3"/>
      <c r="M10" s="3"/>
      <c r="N10" s="3"/>
      <c r="O10" s="3"/>
      <c r="P10" s="3"/>
      <c r="Q10" s="3"/>
      <c r="R10" s="3"/>
      <c r="S10" s="3"/>
      <c r="T10" s="3"/>
      <c r="U10" s="3"/>
      <c r="V10" s="3"/>
      <c r="W10" s="3"/>
      <c r="X10" s="3"/>
      <c r="Y10" s="3"/>
      <c r="Z10" s="3"/>
    </row>
    <row r="11" spans="1:26" x14ac:dyDescent="0.25">
      <c r="A11" s="23">
        <v>43666</v>
      </c>
      <c r="B11" s="3"/>
      <c r="C11" s="3"/>
      <c r="D11" s="3"/>
      <c r="E11" s="3"/>
      <c r="F11" s="3"/>
      <c r="G11" s="3"/>
      <c r="H11" s="3"/>
      <c r="I11" s="3"/>
      <c r="J11" s="3"/>
      <c r="K11" s="3"/>
      <c r="L11" s="3"/>
      <c r="M11" s="3"/>
      <c r="N11" s="3"/>
      <c r="O11" s="3"/>
      <c r="P11" s="3"/>
      <c r="Q11" s="3"/>
      <c r="R11" s="3"/>
      <c r="S11" s="3"/>
      <c r="T11" s="3"/>
      <c r="U11" s="3"/>
      <c r="V11" s="3"/>
      <c r="W11" s="3"/>
      <c r="X11" s="3"/>
      <c r="Y11" s="3"/>
      <c r="Z11" s="3"/>
    </row>
    <row r="12" spans="1:26" x14ac:dyDescent="0.25">
      <c r="A12" s="23">
        <v>43684</v>
      </c>
      <c r="B12" s="3"/>
      <c r="C12" s="3"/>
      <c r="D12" s="3"/>
      <c r="E12" s="3"/>
      <c r="F12" s="3"/>
      <c r="G12" s="3"/>
      <c r="H12" s="3"/>
      <c r="I12" s="3"/>
      <c r="J12" s="3"/>
      <c r="K12" s="3"/>
      <c r="L12" s="3"/>
      <c r="M12" s="3"/>
      <c r="N12" s="3"/>
      <c r="O12" s="3"/>
      <c r="P12" s="3"/>
      <c r="Q12" s="3"/>
      <c r="R12" s="3"/>
      <c r="S12" s="3"/>
      <c r="T12" s="3"/>
      <c r="U12" s="3"/>
      <c r="V12" s="3"/>
      <c r="W12" s="3"/>
      <c r="X12" s="3"/>
      <c r="Y12" s="3"/>
      <c r="Z12" s="3"/>
    </row>
    <row r="13" spans="1:26" x14ac:dyDescent="0.25">
      <c r="A13" s="23">
        <v>43696</v>
      </c>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5">
      <c r="A14" s="23">
        <v>43752</v>
      </c>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25">
      <c r="A15" s="23">
        <v>43773</v>
      </c>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23">
        <v>43780</v>
      </c>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23">
        <v>43807</v>
      </c>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23">
        <v>43824</v>
      </c>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23">
        <v>43831</v>
      </c>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23">
        <v>43836</v>
      </c>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25">
      <c r="A21" s="23">
        <v>43913</v>
      </c>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5">
      <c r="A22" s="23">
        <v>43927</v>
      </c>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5">
      <c r="A23" s="23">
        <v>43928</v>
      </c>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5">
      <c r="A24" s="23">
        <v>43929</v>
      </c>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23">
        <v>43930</v>
      </c>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23">
        <v>43931</v>
      </c>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23">
        <v>43952</v>
      </c>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23">
        <v>43976</v>
      </c>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23">
        <v>43997</v>
      </c>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23">
        <v>44004</v>
      </c>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23">
        <v>44011</v>
      </c>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23">
        <v>44032</v>
      </c>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23">
        <v>44050</v>
      </c>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23">
        <v>44060</v>
      </c>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23">
        <v>44116</v>
      </c>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23">
        <v>44137</v>
      </c>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23">
        <v>44151</v>
      </c>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23">
        <v>44173</v>
      </c>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23">
        <v>44190</v>
      </c>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23">
        <v>44197</v>
      </c>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23">
        <v>44207</v>
      </c>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23">
        <v>44277</v>
      </c>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23">
        <v>44287</v>
      </c>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23">
        <v>44288</v>
      </c>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23">
        <v>44317</v>
      </c>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23">
        <v>44333</v>
      </c>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23">
        <v>44354</v>
      </c>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23">
        <v>44361</v>
      </c>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23">
        <v>44382</v>
      </c>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23">
        <v>44397</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23">
        <v>44415</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23">
        <v>44424</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23">
        <v>44487</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23">
        <v>44501</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23">
        <v>44515</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23">
        <v>44538</v>
      </c>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23">
        <v>44555</v>
      </c>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23">
        <v>44562</v>
      </c>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23">
        <v>44571</v>
      </c>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23">
        <v>44641</v>
      </c>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23">
        <v>44665</v>
      </c>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23">
        <v>44666</v>
      </c>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23">
        <v>44682</v>
      </c>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23">
        <v>44711</v>
      </c>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23">
        <v>44732</v>
      </c>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23">
        <v>44739</v>
      </c>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23">
        <v>44746</v>
      </c>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23">
        <v>44762</v>
      </c>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23">
        <v>44780</v>
      </c>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23">
        <v>44788</v>
      </c>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23">
        <v>44851</v>
      </c>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23">
        <v>44872</v>
      </c>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23">
        <v>44879</v>
      </c>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23">
        <v>44903</v>
      </c>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23">
        <v>44920</v>
      </c>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23">
        <v>44927</v>
      </c>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23">
        <v>44935</v>
      </c>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23">
        <v>45005</v>
      </c>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23">
        <v>45022</v>
      </c>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23">
        <v>45023</v>
      </c>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23">
        <v>45047</v>
      </c>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23">
        <v>45068</v>
      </c>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23">
        <v>45089</v>
      </c>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23">
        <v>45096</v>
      </c>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23">
        <v>45110</v>
      </c>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23">
        <v>45127</v>
      </c>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23">
        <v>45145</v>
      </c>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23">
        <v>45159</v>
      </c>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23">
        <v>45215</v>
      </c>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23">
        <v>45236</v>
      </c>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23">
        <v>45243</v>
      </c>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23">
        <v>45268</v>
      </c>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23">
        <v>45285</v>
      </c>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23">
        <v>45292</v>
      </c>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23">
        <v>45299</v>
      </c>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23">
        <v>45376</v>
      </c>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23">
        <v>45379</v>
      </c>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23">
        <v>45380</v>
      </c>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23">
        <v>45413</v>
      </c>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23">
        <v>45425</v>
      </c>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23">
        <v>45446</v>
      </c>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23">
        <v>45453</v>
      </c>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23">
        <v>45474</v>
      </c>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23">
        <v>45493</v>
      </c>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23">
        <v>45511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23">
        <v>45523</v>
      </c>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23">
        <v>45579</v>
      </c>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23">
        <v>45600</v>
      </c>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23">
        <v>45607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23">
        <v>45634</v>
      </c>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23">
        <v>45651</v>
      </c>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23">
        <v>45658</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23">
        <v>45663</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23">
        <v>45740</v>
      </c>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23">
        <v>45764</v>
      </c>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23">
        <v>45765</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23">
        <v>45778</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23">
        <v>45810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23">
        <v>45831</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23">
        <v>45838</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23">
        <v>45858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23">
        <v>45876</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23">
        <v>45887</v>
      </c>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23">
        <v>45943</v>
      </c>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23">
        <v>45964</v>
      </c>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23">
        <v>45978</v>
      </c>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23">
        <v>45999</v>
      </c>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23">
        <v>46016</v>
      </c>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23">
        <v>46023</v>
      </c>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23">
        <v>46034</v>
      </c>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23">
        <v>46104</v>
      </c>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23">
        <v>46114</v>
      </c>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23">
        <v>46115</v>
      </c>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23">
        <v>46143</v>
      </c>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23">
        <v>46160</v>
      </c>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23">
        <v>46181</v>
      </c>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23">
        <v>46188</v>
      </c>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23">
        <v>46202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23">
        <v>46223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23">
        <v>46241</v>
      </c>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23">
        <v>46251</v>
      </c>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23">
        <v>46307</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23">
        <v>46328</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23">
        <v>46342</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23">
        <v>46364</v>
      </c>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23">
        <v>46381</v>
      </c>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3"/>
  <sheetViews>
    <sheetView tabSelected="1" workbookViewId="0">
      <pane ySplit="5" topLeftCell="A6" activePane="bottomLeft" state="frozen"/>
      <selection pane="bottomLeft" activeCell="A6" sqref="A6"/>
    </sheetView>
  </sheetViews>
  <sheetFormatPr baseColWidth="10" defaultColWidth="14.42578125" defaultRowHeight="15" customHeight="1" x14ac:dyDescent="0.25"/>
  <cols>
    <col min="1" max="1" width="14.85546875" style="26" customWidth="1"/>
    <col min="2" max="2" width="13.140625" style="26" customWidth="1"/>
    <col min="3" max="3" width="19.7109375" style="26" customWidth="1"/>
    <col min="4" max="4" width="33" style="26" customWidth="1"/>
    <col min="5" max="5" width="33.140625" style="26" customWidth="1"/>
    <col min="6" max="6" width="16.85546875" style="26" customWidth="1"/>
    <col min="7" max="7" width="20.7109375" style="26" customWidth="1"/>
    <col min="8" max="8" width="10.42578125" style="26" customWidth="1"/>
    <col min="9" max="9" width="34.28515625" style="26" customWidth="1"/>
    <col min="10" max="10" width="87.140625" style="26" customWidth="1"/>
    <col min="11" max="11" width="49.42578125" style="26" customWidth="1"/>
    <col min="12" max="12" width="13" style="26" customWidth="1"/>
    <col min="13" max="13" width="19.28515625" style="101" customWidth="1"/>
    <col min="14" max="14" width="73.85546875" style="26" customWidth="1"/>
    <col min="15" max="16384" width="14.42578125" style="26"/>
  </cols>
  <sheetData>
    <row r="1" spans="1:14" s="90" customFormat="1" ht="12" x14ac:dyDescent="0.2">
      <c r="A1" s="85"/>
      <c r="B1" s="86"/>
      <c r="C1" s="87" t="e">
        <f>#REF!&gt;=4</f>
        <v>#REF!</v>
      </c>
      <c r="D1" s="88"/>
      <c r="E1" s="88"/>
      <c r="F1" s="88"/>
      <c r="G1" s="88"/>
      <c r="H1" s="88"/>
      <c r="I1" s="88"/>
      <c r="J1" s="88"/>
      <c r="K1" s="88"/>
      <c r="L1" s="88"/>
      <c r="M1" s="88"/>
      <c r="N1" s="89"/>
    </row>
    <row r="2" spans="1:14" s="90" customFormat="1" ht="12" x14ac:dyDescent="0.2">
      <c r="A2" s="91"/>
      <c r="B2" s="92"/>
      <c r="C2" s="87" t="s">
        <v>120</v>
      </c>
      <c r="D2" s="88"/>
      <c r="E2" s="88"/>
      <c r="F2" s="88"/>
      <c r="G2" s="88"/>
      <c r="H2" s="88"/>
      <c r="I2" s="88"/>
      <c r="J2" s="88"/>
      <c r="K2" s="88"/>
      <c r="L2" s="88"/>
      <c r="M2" s="88"/>
      <c r="N2" s="89"/>
    </row>
    <row r="3" spans="1:14" s="90" customFormat="1" ht="22.5" customHeight="1" x14ac:dyDescent="0.2">
      <c r="A3" s="93" t="s">
        <v>121</v>
      </c>
      <c r="B3" s="94"/>
      <c r="C3" s="94"/>
      <c r="D3" s="94"/>
      <c r="E3" s="94"/>
      <c r="F3" s="94"/>
      <c r="G3" s="93" t="s">
        <v>126</v>
      </c>
      <c r="H3" s="93" t="s">
        <v>127</v>
      </c>
      <c r="I3" s="95" t="s">
        <v>136</v>
      </c>
      <c r="J3" s="93" t="s">
        <v>128</v>
      </c>
      <c r="K3" s="93" t="s">
        <v>129</v>
      </c>
      <c r="L3" s="93" t="s">
        <v>122</v>
      </c>
      <c r="M3" s="93"/>
      <c r="N3" s="93" t="s">
        <v>123</v>
      </c>
    </row>
    <row r="4" spans="1:14" s="90" customFormat="1" ht="30" customHeight="1" x14ac:dyDescent="0.2">
      <c r="A4" s="93" t="s">
        <v>124</v>
      </c>
      <c r="B4" s="93"/>
      <c r="C4" s="93"/>
      <c r="D4" s="93"/>
      <c r="E4" s="93"/>
      <c r="F4" s="96" t="s">
        <v>125</v>
      </c>
      <c r="G4" s="93"/>
      <c r="H4" s="93"/>
      <c r="I4" s="95"/>
      <c r="J4" s="93"/>
      <c r="K4" s="93"/>
      <c r="L4" s="93"/>
      <c r="M4" s="93"/>
      <c r="N4" s="93"/>
    </row>
    <row r="5" spans="1:14" s="90" customFormat="1" ht="36" x14ac:dyDescent="0.2">
      <c r="A5" s="96" t="s">
        <v>132</v>
      </c>
      <c r="B5" s="96" t="s">
        <v>133</v>
      </c>
      <c r="C5" s="96" t="s">
        <v>134</v>
      </c>
      <c r="D5" s="96" t="s">
        <v>80</v>
      </c>
      <c r="E5" s="97" t="s">
        <v>81</v>
      </c>
      <c r="F5" s="96"/>
      <c r="G5" s="93"/>
      <c r="H5" s="93"/>
      <c r="I5" s="96" t="s">
        <v>136</v>
      </c>
      <c r="J5" s="93"/>
      <c r="K5" s="93"/>
      <c r="L5" s="96" t="s">
        <v>130</v>
      </c>
      <c r="M5" s="96" t="s">
        <v>131</v>
      </c>
      <c r="N5" s="93"/>
    </row>
    <row r="6" spans="1:14" ht="15.75" customHeight="1" x14ac:dyDescent="0.25">
      <c r="A6" s="27" t="s">
        <v>72</v>
      </c>
      <c r="B6" s="28">
        <v>800</v>
      </c>
      <c r="C6" s="28" t="s">
        <v>82</v>
      </c>
      <c r="D6" s="28">
        <v>392772022</v>
      </c>
      <c r="E6" s="29">
        <v>20227100017082</v>
      </c>
      <c r="F6" s="30">
        <v>44595</v>
      </c>
      <c r="G6" s="31">
        <f>IFERROR(WORKDAY(F6,H6,FESTIVOS!$A$2:$V$146),"")</f>
        <v>44609</v>
      </c>
      <c r="H6" s="32">
        <v>10</v>
      </c>
      <c r="I6" s="33" t="s">
        <v>111</v>
      </c>
      <c r="J6" s="34" t="s">
        <v>137</v>
      </c>
      <c r="K6" s="35" t="str">
        <f>IFERROR(VLOOKUP('Febrero 2022'!B6,Dependencias!$A$2:$V$27,2,FALSE),"")</f>
        <v>Dirección de Lectura y Bibliotecas</v>
      </c>
      <c r="L6" s="98">
        <v>44607</v>
      </c>
      <c r="M6" s="33" t="e">
        <f>IF(L6="","No hay fecha de respuesta!",NETWORKDAYS(F6,L6,FESTIVOS!A1:A145))</f>
        <v>#VALUE!</v>
      </c>
      <c r="N6" s="36" t="s">
        <v>138</v>
      </c>
    </row>
    <row r="7" spans="1:14" ht="15.75" customHeight="1" x14ac:dyDescent="0.25">
      <c r="A7" s="37" t="s">
        <v>74</v>
      </c>
      <c r="B7" s="38">
        <v>700</v>
      </c>
      <c r="C7" s="38" t="s">
        <v>82</v>
      </c>
      <c r="D7" s="38">
        <v>333662022</v>
      </c>
      <c r="E7" s="39">
        <v>20227100017862</v>
      </c>
      <c r="F7" s="40">
        <v>44593</v>
      </c>
      <c r="G7" s="41">
        <f>IFERROR(WORKDAY(F7,H7,FESTIVOS!$A$2:$V$146),"")</f>
        <v>44607</v>
      </c>
      <c r="H7" s="32">
        <v>10</v>
      </c>
      <c r="I7" s="33" t="s">
        <v>111</v>
      </c>
      <c r="J7" s="42" t="s">
        <v>139</v>
      </c>
      <c r="K7" s="43" t="str">
        <f>IFERROR(VLOOKUP('Febrero 2022'!B7,Dependencias!$A$2:$V$27,2,FALSE),"")</f>
        <v>Direccion de Gestion Corporativa</v>
      </c>
      <c r="L7" s="52">
        <v>44606</v>
      </c>
      <c r="M7" s="100">
        <f>IF(L7="","No hay fecha de respuesta!",NETWORKDAYS(F7,L7,FESTIVOS!$A$2:$A$146))</f>
        <v>10</v>
      </c>
      <c r="N7" s="44" t="s">
        <v>140</v>
      </c>
    </row>
    <row r="8" spans="1:14" ht="15.75" customHeight="1" x14ac:dyDescent="0.25">
      <c r="A8" s="37" t="s">
        <v>74</v>
      </c>
      <c r="B8" s="38">
        <v>700</v>
      </c>
      <c r="C8" s="38" t="s">
        <v>82</v>
      </c>
      <c r="D8" s="45">
        <v>439372022</v>
      </c>
      <c r="E8" s="46">
        <v>20227100017512</v>
      </c>
      <c r="F8" s="47">
        <v>44593</v>
      </c>
      <c r="G8" s="41">
        <f>IFERROR(WORKDAY(F8,H8,FESTIVOS!$A$2:$V$146),"")</f>
        <v>44600</v>
      </c>
      <c r="H8" s="32">
        <v>5</v>
      </c>
      <c r="I8" s="33" t="s">
        <v>101</v>
      </c>
      <c r="J8" s="42" t="s">
        <v>141</v>
      </c>
      <c r="K8" s="43" t="str">
        <f>IFERROR(VLOOKUP('Febrero 2022'!B8,Dependencias!$A$2:$V$27,2,FALSE),"")</f>
        <v>Direccion de Gestion Corporativa</v>
      </c>
      <c r="L8" s="54">
        <v>44599</v>
      </c>
      <c r="M8" s="100">
        <f>IF(L8="","No hay fecha de respuesta!",NETWORKDAYS(F8,L8,FESTIVOS!$A$2:$A$146))</f>
        <v>5</v>
      </c>
      <c r="N8" s="42" t="s">
        <v>135</v>
      </c>
    </row>
    <row r="9" spans="1:14" ht="15.75" customHeight="1" x14ac:dyDescent="0.25">
      <c r="A9" s="37" t="s">
        <v>74</v>
      </c>
      <c r="B9" s="38">
        <v>700</v>
      </c>
      <c r="C9" s="48" t="s">
        <v>80</v>
      </c>
      <c r="D9" s="45">
        <v>428132022</v>
      </c>
      <c r="E9" s="46">
        <v>20227100017512</v>
      </c>
      <c r="F9" s="47">
        <v>44593</v>
      </c>
      <c r="G9" s="41">
        <f>IFERROR(WORKDAY(F9,H9,FESTIVOS!$A$2:$V$146),"")</f>
        <v>44600</v>
      </c>
      <c r="H9" s="32">
        <v>5</v>
      </c>
      <c r="I9" s="33" t="s">
        <v>101</v>
      </c>
      <c r="J9" s="42" t="s">
        <v>141</v>
      </c>
      <c r="K9" s="43" t="str">
        <f>IFERROR(VLOOKUP('Febrero 2022'!B9,Dependencias!$A$2:$V$27,2,FALSE),"")</f>
        <v>Direccion de Gestion Corporativa</v>
      </c>
      <c r="L9" s="54">
        <v>44599</v>
      </c>
      <c r="M9" s="100">
        <f>IF(L9="","No hay fecha de respuesta!",NETWORKDAYS(F9,L9,FESTIVOS!$A$2:$A$146))</f>
        <v>5</v>
      </c>
      <c r="N9" s="42" t="s">
        <v>135</v>
      </c>
    </row>
    <row r="10" spans="1:14" ht="15.75" customHeight="1" x14ac:dyDescent="0.25">
      <c r="A10" s="37" t="s">
        <v>74</v>
      </c>
      <c r="B10" s="49">
        <v>230</v>
      </c>
      <c r="C10" s="38" t="s">
        <v>82</v>
      </c>
      <c r="D10" s="39">
        <v>447872022</v>
      </c>
      <c r="E10" s="39">
        <v>20227100018682</v>
      </c>
      <c r="F10" s="47">
        <v>44593</v>
      </c>
      <c r="G10" s="41">
        <f>IFERROR(WORKDAY(F10,H10,FESTIVOS!$A$2:$V$146),"")</f>
        <v>44621</v>
      </c>
      <c r="H10" s="32">
        <v>20</v>
      </c>
      <c r="I10" s="33" t="s">
        <v>106</v>
      </c>
      <c r="J10" s="42" t="s">
        <v>142</v>
      </c>
      <c r="K10" s="43" t="str">
        <f>IFERROR(VLOOKUP('Febrero 2022'!B10,Dependencias!$A$2:$V$27,2,FALSE),"")</f>
        <v>Direccion de Personas Juridicas</v>
      </c>
      <c r="L10" s="52">
        <v>44603</v>
      </c>
      <c r="M10" s="100">
        <f>IF(L10="","No hay fecha de respuesta!",NETWORKDAYS(F10,L10,FESTIVOS!$A$2:$A$146))</f>
        <v>9</v>
      </c>
      <c r="N10" s="44" t="s">
        <v>143</v>
      </c>
    </row>
    <row r="11" spans="1:14" ht="15.75" customHeight="1" x14ac:dyDescent="0.25">
      <c r="A11" s="37" t="s">
        <v>74</v>
      </c>
      <c r="B11" s="49">
        <v>310</v>
      </c>
      <c r="C11" s="38" t="s">
        <v>82</v>
      </c>
      <c r="D11" s="39">
        <v>491132022</v>
      </c>
      <c r="E11" s="39">
        <v>20227100018692</v>
      </c>
      <c r="F11" s="47">
        <v>44593</v>
      </c>
      <c r="G11" s="41">
        <f>IFERROR(WORKDAY(F11,H11,FESTIVOS!$A$2:$V$146),"")</f>
        <v>44621</v>
      </c>
      <c r="H11" s="32">
        <v>20</v>
      </c>
      <c r="I11" s="50" t="s">
        <v>112</v>
      </c>
      <c r="J11" s="49" t="s">
        <v>144</v>
      </c>
      <c r="K11" s="43" t="str">
        <f>IFERROR(VLOOKUP('Febrero 2022'!B11,Dependencias!$A$2:$V$27,2,FALSE),"")</f>
        <v>Subdirección de Gestión Cultural y Artística</v>
      </c>
      <c r="L11" s="52">
        <v>44603</v>
      </c>
      <c r="M11" s="100">
        <f>IF(L11="","No hay fecha de respuesta!",NETWORKDAYS(F11,L11,FESTIVOS!$A$2:$A$146))</f>
        <v>9</v>
      </c>
      <c r="N11" s="44" t="s">
        <v>145</v>
      </c>
    </row>
    <row r="12" spans="1:14" ht="15.75" customHeight="1" x14ac:dyDescent="0.25">
      <c r="A12" s="37" t="s">
        <v>74</v>
      </c>
      <c r="B12" s="49">
        <v>310</v>
      </c>
      <c r="C12" s="38" t="s">
        <v>82</v>
      </c>
      <c r="D12" s="39">
        <v>491382022</v>
      </c>
      <c r="E12" s="39">
        <v>20227100018762</v>
      </c>
      <c r="F12" s="47">
        <v>44593</v>
      </c>
      <c r="G12" s="41">
        <f>IFERROR(WORKDAY(F12,H12,FESTIVOS!$A$2:$V$146),"")</f>
        <v>44621</v>
      </c>
      <c r="H12" s="32">
        <v>20</v>
      </c>
      <c r="I12" s="50" t="s">
        <v>112</v>
      </c>
      <c r="J12" s="49" t="s">
        <v>146</v>
      </c>
      <c r="K12" s="43" t="str">
        <f>IFERROR(VLOOKUP('Febrero 2022'!B12,Dependencias!$A$2:$V$27,2,FALSE),"")</f>
        <v>Subdirección de Gestión Cultural y Artística</v>
      </c>
      <c r="L12" s="99">
        <v>44609</v>
      </c>
      <c r="M12" s="100">
        <f>IF(L12="","No hay fecha de respuesta!",NETWORKDAYS(F12,L12,FESTIVOS!$A$2:$A$146))</f>
        <v>13</v>
      </c>
      <c r="N12" s="44" t="s">
        <v>147</v>
      </c>
    </row>
    <row r="13" spans="1:14" ht="15.75" customHeight="1" x14ac:dyDescent="0.25">
      <c r="A13" s="37" t="s">
        <v>74</v>
      </c>
      <c r="B13" s="38">
        <v>310</v>
      </c>
      <c r="C13" s="38" t="s">
        <v>82</v>
      </c>
      <c r="D13" s="49">
        <v>355872022</v>
      </c>
      <c r="E13" s="39">
        <v>20227100018772</v>
      </c>
      <c r="F13" s="47">
        <v>44593</v>
      </c>
      <c r="G13" s="41">
        <f>IFERROR(WORKDAY(F13,H13,FESTIVOS!$A$2:$V$146),"")</f>
        <v>44621</v>
      </c>
      <c r="H13" s="32">
        <v>20</v>
      </c>
      <c r="I13" s="50" t="s">
        <v>112</v>
      </c>
      <c r="J13" s="49" t="s">
        <v>144</v>
      </c>
      <c r="K13" s="43" t="str">
        <f>IFERROR(VLOOKUP('Febrero 2022'!B13,Dependencias!$A$2:$V$27,2,FALSE),"")</f>
        <v>Subdirección de Gestión Cultural y Artística</v>
      </c>
      <c r="L13" s="99">
        <v>44614</v>
      </c>
      <c r="M13" s="100">
        <f>IF(L13="","No hay fecha de respuesta!",NETWORKDAYS(F13,L13,FESTIVOS!$A$2:$A$146))</f>
        <v>16</v>
      </c>
      <c r="N13" s="44" t="s">
        <v>148</v>
      </c>
    </row>
    <row r="14" spans="1:14" ht="15.75" customHeight="1" x14ac:dyDescent="0.25">
      <c r="A14" s="37" t="s">
        <v>74</v>
      </c>
      <c r="B14" s="38">
        <v>310</v>
      </c>
      <c r="C14" s="38" t="s">
        <v>82</v>
      </c>
      <c r="D14" s="39">
        <v>491522022</v>
      </c>
      <c r="E14" s="39">
        <v>20227100018842</v>
      </c>
      <c r="F14" s="47">
        <v>44593</v>
      </c>
      <c r="G14" s="41">
        <f>IFERROR(WORKDAY(F14,H14,FESTIVOS!$A$2:$V$146),"")</f>
        <v>44621</v>
      </c>
      <c r="H14" s="32">
        <v>20</v>
      </c>
      <c r="I14" s="50" t="s">
        <v>112</v>
      </c>
      <c r="J14" s="49" t="s">
        <v>149</v>
      </c>
      <c r="K14" s="43" t="str">
        <f>IFERROR(VLOOKUP('Febrero 2022'!B14,Dependencias!$A$2:$V$27,2,FALSE),"")</f>
        <v>Subdirección de Gestión Cultural y Artística</v>
      </c>
      <c r="L14" s="99">
        <v>44609</v>
      </c>
      <c r="M14" s="100">
        <f>IF(L14="","No hay fecha de respuesta!",NETWORKDAYS(F14,L14,FESTIVOS!$A$2:$A$146))</f>
        <v>13</v>
      </c>
      <c r="N14" s="44" t="s">
        <v>150</v>
      </c>
    </row>
    <row r="15" spans="1:14" ht="15.75" customHeight="1" x14ac:dyDescent="0.25">
      <c r="A15" s="37" t="s">
        <v>74</v>
      </c>
      <c r="B15" s="49">
        <v>730</v>
      </c>
      <c r="C15" s="38" t="s">
        <v>82</v>
      </c>
      <c r="D15" s="49">
        <v>364962022</v>
      </c>
      <c r="E15" s="39">
        <v>20227100019052</v>
      </c>
      <c r="F15" s="51">
        <v>44594</v>
      </c>
      <c r="G15" s="41">
        <f>IFERROR(WORKDAY(F15,H15,FESTIVOS!$A$2:$V$146),"")</f>
        <v>44622</v>
      </c>
      <c r="H15" s="32">
        <v>20</v>
      </c>
      <c r="I15" s="50" t="s">
        <v>103</v>
      </c>
      <c r="J15" s="49" t="s">
        <v>151</v>
      </c>
      <c r="K15" s="43" t="str">
        <f>IFERROR(VLOOKUP('Febrero 2022'!B15,Dependencias!$A$2:$V$27,2,FALSE),"")</f>
        <v>Grupo Interno De Trabajo De Gestión Del Talento Humano</v>
      </c>
      <c r="L15" s="52">
        <v>44614</v>
      </c>
      <c r="M15" s="100">
        <f>IF(L15="","No hay fecha de respuesta!",NETWORKDAYS(F15,L15,FESTIVOS!$A$2:$A$146))</f>
        <v>15</v>
      </c>
      <c r="N15" s="44" t="s">
        <v>152</v>
      </c>
    </row>
    <row r="16" spans="1:14" ht="15.75" customHeight="1" x14ac:dyDescent="0.25">
      <c r="A16" s="37" t="s">
        <v>61</v>
      </c>
      <c r="B16" s="49">
        <v>900</v>
      </c>
      <c r="C16" s="38" t="s">
        <v>82</v>
      </c>
      <c r="D16" s="49">
        <v>386662022</v>
      </c>
      <c r="E16" s="39">
        <v>20227100019162</v>
      </c>
      <c r="F16" s="51">
        <v>44595</v>
      </c>
      <c r="G16" s="41">
        <f>IFERROR(WORKDAY(F16,H16,FESTIVOS!$A$2:$V$146),"")</f>
        <v>44602</v>
      </c>
      <c r="H16" s="32">
        <v>5</v>
      </c>
      <c r="I16" s="33" t="s">
        <v>101</v>
      </c>
      <c r="J16" s="49" t="s">
        <v>153</v>
      </c>
      <c r="K16" s="43" t="str">
        <f>IFERROR(VLOOKUP('Febrero 2022'!B16,Dependencias!$A$2:$V$27,2,FALSE),"")</f>
        <v>Subsecretaria de Cultura Ciudadana y Gestión del Conocimiento</v>
      </c>
      <c r="L16" s="52">
        <v>44630</v>
      </c>
      <c r="M16" s="100">
        <f>IF(L16="","No hay fecha de respuesta!",NETWORKDAYS(F16,L16,FESTIVOS!$A$2:$A$146))</f>
        <v>26</v>
      </c>
      <c r="N16" s="44" t="s">
        <v>154</v>
      </c>
    </row>
    <row r="17" spans="1:14" x14ac:dyDescent="0.25">
      <c r="A17" s="37" t="s">
        <v>61</v>
      </c>
      <c r="B17" s="49">
        <v>900</v>
      </c>
      <c r="C17" s="38" t="s">
        <v>82</v>
      </c>
      <c r="D17" s="49">
        <v>386692022</v>
      </c>
      <c r="E17" s="39">
        <v>20227100019162</v>
      </c>
      <c r="F17" s="51">
        <v>44595</v>
      </c>
      <c r="G17" s="41">
        <f>IFERROR(WORKDAY(F17,H17,FESTIVOS!$A$2:$V$146),"")</f>
        <v>44602</v>
      </c>
      <c r="H17" s="32">
        <v>5</v>
      </c>
      <c r="I17" s="33" t="s">
        <v>101</v>
      </c>
      <c r="J17" s="49" t="s">
        <v>153</v>
      </c>
      <c r="K17" s="43" t="str">
        <f>IFERROR(VLOOKUP('Febrero 2022'!B17,Dependencias!$A$2:$V$27,2,FALSE),"")</f>
        <v>Subsecretaria de Cultura Ciudadana y Gestión del Conocimiento</v>
      </c>
      <c r="L17" s="52">
        <v>44630</v>
      </c>
      <c r="M17" s="100">
        <f>IF(L17="","No hay fecha de respuesta!",NETWORKDAYS(F17,L17,FESTIVOS!$A$2:$A$146))</f>
        <v>26</v>
      </c>
      <c r="N17" s="44" t="s">
        <v>155</v>
      </c>
    </row>
    <row r="18" spans="1:14" x14ac:dyDescent="0.25">
      <c r="A18" s="37" t="s">
        <v>74</v>
      </c>
      <c r="B18" s="49">
        <v>310</v>
      </c>
      <c r="C18" s="38" t="s">
        <v>82</v>
      </c>
      <c r="D18" s="39">
        <v>491702022</v>
      </c>
      <c r="E18" s="39">
        <v>20227100019212</v>
      </c>
      <c r="F18" s="51">
        <v>44594</v>
      </c>
      <c r="G18" s="41">
        <f>IFERROR(WORKDAY(F18,H18,FESTIVOS!$A$2:$V$146),"")</f>
        <v>44622</v>
      </c>
      <c r="H18" s="32">
        <v>20</v>
      </c>
      <c r="I18" s="50" t="s">
        <v>112</v>
      </c>
      <c r="J18" s="49" t="s">
        <v>144</v>
      </c>
      <c r="K18" s="43" t="str">
        <f>IFERROR(VLOOKUP('Febrero 2022'!B18,Dependencias!$A$2:$V$27,2,FALSE),"")</f>
        <v>Subdirección de Gestión Cultural y Artística</v>
      </c>
      <c r="L18" s="52">
        <v>44603</v>
      </c>
      <c r="M18" s="100">
        <f>IF(L18="","No hay fecha de respuesta!",NETWORKDAYS(F18,L18,FESTIVOS!$A$2:$A$146))</f>
        <v>8</v>
      </c>
      <c r="N18" s="44" t="s">
        <v>145</v>
      </c>
    </row>
    <row r="19" spans="1:14" x14ac:dyDescent="0.25">
      <c r="A19" s="37" t="s">
        <v>74</v>
      </c>
      <c r="B19" s="49">
        <v>700</v>
      </c>
      <c r="C19" s="38" t="s">
        <v>82</v>
      </c>
      <c r="D19" s="39">
        <v>491762022</v>
      </c>
      <c r="E19" s="39">
        <v>20227100019242</v>
      </c>
      <c r="F19" s="51">
        <v>44594</v>
      </c>
      <c r="G19" s="41">
        <f>IFERROR(WORKDAY(F19,H19,FESTIVOS!$A$2:$V$146),"")</f>
        <v>44622</v>
      </c>
      <c r="H19" s="32">
        <v>20</v>
      </c>
      <c r="I19" s="50" t="s">
        <v>112</v>
      </c>
      <c r="J19" s="49" t="s">
        <v>144</v>
      </c>
      <c r="K19" s="43" t="str">
        <f>IFERROR(VLOOKUP('Febrero 2022'!B19,Dependencias!$A$2:$V$27,2,FALSE),"")</f>
        <v>Direccion de Gestion Corporativa</v>
      </c>
      <c r="L19" s="52">
        <v>44603</v>
      </c>
      <c r="M19" s="100">
        <f>IF(L19="","No hay fecha de respuesta!",NETWORKDAYS(F19,L19,FESTIVOS!$A$2:$A$146))</f>
        <v>8</v>
      </c>
      <c r="N19" s="44" t="s">
        <v>145</v>
      </c>
    </row>
    <row r="20" spans="1:14" x14ac:dyDescent="0.25">
      <c r="A20" s="37" t="s">
        <v>74</v>
      </c>
      <c r="B20" s="49">
        <v>700</v>
      </c>
      <c r="C20" s="38" t="s">
        <v>82</v>
      </c>
      <c r="D20" s="39">
        <v>492572022</v>
      </c>
      <c r="E20" s="39">
        <v>20227100019332</v>
      </c>
      <c r="F20" s="51">
        <v>44594</v>
      </c>
      <c r="G20" s="41">
        <f>IFERROR(WORKDAY(F20,H20,FESTIVOS!$A$2:$V$146),"")</f>
        <v>44622</v>
      </c>
      <c r="H20" s="32">
        <v>20</v>
      </c>
      <c r="I20" s="50" t="s">
        <v>112</v>
      </c>
      <c r="J20" s="49" t="s">
        <v>144</v>
      </c>
      <c r="K20" s="43" t="str">
        <f>IFERROR(VLOOKUP('Febrero 2022'!B20,Dependencias!$A$2:$V$27,2,FALSE),"")</f>
        <v>Direccion de Gestion Corporativa</v>
      </c>
      <c r="L20" s="52">
        <v>44603</v>
      </c>
      <c r="M20" s="100">
        <f>IF(L20="","No hay fecha de respuesta!",NETWORKDAYS(F20,L20,FESTIVOS!$A$2:$A$146))</f>
        <v>8</v>
      </c>
      <c r="N20" s="44" t="s">
        <v>145</v>
      </c>
    </row>
    <row r="21" spans="1:14" ht="15.75" customHeight="1" x14ac:dyDescent="0.25">
      <c r="A21" s="37" t="s">
        <v>74</v>
      </c>
      <c r="B21" s="49">
        <v>730</v>
      </c>
      <c r="C21" s="38" t="s">
        <v>82</v>
      </c>
      <c r="D21" s="39">
        <v>448052022</v>
      </c>
      <c r="E21" s="39">
        <v>20227100019362</v>
      </c>
      <c r="F21" s="51">
        <v>44594</v>
      </c>
      <c r="G21" s="41">
        <f>IFERROR(WORKDAY(F21,H21,FESTIVOS!$A$2:$V$146),"")</f>
        <v>44622</v>
      </c>
      <c r="H21" s="32">
        <v>20</v>
      </c>
      <c r="I21" s="50" t="s">
        <v>103</v>
      </c>
      <c r="J21" s="49" t="s">
        <v>156</v>
      </c>
      <c r="K21" s="43" t="str">
        <f>IFERROR(VLOOKUP('Febrero 2022'!B21,Dependencias!$A$2:$V$27,2,FALSE),"")</f>
        <v>Grupo Interno De Trabajo De Gestión Del Talento Humano</v>
      </c>
      <c r="L21" s="52">
        <v>44603</v>
      </c>
      <c r="M21" s="100">
        <f>IF(L21="","No hay fecha de respuesta!",NETWORKDAYS(F21,L21,FESTIVOS!$A$2:$A$146))</f>
        <v>8</v>
      </c>
      <c r="N21" s="42" t="s">
        <v>157</v>
      </c>
    </row>
    <row r="22" spans="1:14" ht="15.75" customHeight="1" x14ac:dyDescent="0.25">
      <c r="A22" s="37" t="s">
        <v>74</v>
      </c>
      <c r="B22" s="49">
        <v>210</v>
      </c>
      <c r="C22" s="38" t="s">
        <v>82</v>
      </c>
      <c r="D22" s="53">
        <v>386582022</v>
      </c>
      <c r="E22" s="39">
        <v>20227100019952</v>
      </c>
      <c r="F22" s="51">
        <v>44595</v>
      </c>
      <c r="G22" s="41">
        <f>IFERROR(WORKDAY(F22,H22,FESTIVOS!$A$2:$V$146),"")</f>
        <v>44623</v>
      </c>
      <c r="H22" s="32">
        <v>20</v>
      </c>
      <c r="I22" s="50" t="s">
        <v>105</v>
      </c>
      <c r="J22" s="49" t="s">
        <v>158</v>
      </c>
      <c r="K22" s="43" t="str">
        <f>IFERROR(VLOOKUP('Febrero 2022'!B22,Dependencias!$A$2:$V$27,2,FALSE),"")</f>
        <v>Dirección de Asuntos Locales y Participación</v>
      </c>
      <c r="L22" s="54">
        <v>44623</v>
      </c>
      <c r="M22" s="100">
        <f>IF(L22="","No hay fecha de respuesta!",NETWORKDAYS(F22,L22,FESTIVOS!$A$2:$A$146))</f>
        <v>21</v>
      </c>
      <c r="N22" s="42" t="s">
        <v>159</v>
      </c>
    </row>
    <row r="23" spans="1:14" ht="15.75" customHeight="1" x14ac:dyDescent="0.25">
      <c r="A23" s="37" t="s">
        <v>74</v>
      </c>
      <c r="B23" s="49">
        <v>210</v>
      </c>
      <c r="C23" s="38" t="s">
        <v>82</v>
      </c>
      <c r="D23" s="49">
        <v>386562022</v>
      </c>
      <c r="E23" s="39">
        <v>20227100019952</v>
      </c>
      <c r="F23" s="51">
        <v>44595</v>
      </c>
      <c r="G23" s="41">
        <f>IFERROR(WORKDAY(F23,H23,FESTIVOS!$A$2:$V$146),"")</f>
        <v>44623</v>
      </c>
      <c r="H23" s="32">
        <v>20</v>
      </c>
      <c r="I23" s="50" t="s">
        <v>105</v>
      </c>
      <c r="J23" s="49" t="s">
        <v>158</v>
      </c>
      <c r="K23" s="43" t="str">
        <f>IFERROR(VLOOKUP('Febrero 2022'!B23,Dependencias!$A$2:$V$27,2,FALSE),"")</f>
        <v>Dirección de Asuntos Locales y Participación</v>
      </c>
      <c r="L23" s="54">
        <v>44623</v>
      </c>
      <c r="M23" s="100">
        <f>IF(L23="","No hay fecha de respuesta!",NETWORKDAYS(F23,L23,FESTIVOS!$A$2:$A$146))</f>
        <v>21</v>
      </c>
      <c r="N23" s="42" t="s">
        <v>159</v>
      </c>
    </row>
    <row r="24" spans="1:14" ht="15.75" customHeight="1" x14ac:dyDescent="0.25">
      <c r="A24" s="37" t="s">
        <v>61</v>
      </c>
      <c r="B24" s="49">
        <v>220</v>
      </c>
      <c r="C24" s="38" t="s">
        <v>82</v>
      </c>
      <c r="D24" s="49">
        <v>387332022</v>
      </c>
      <c r="E24" s="39">
        <v>20227100019972</v>
      </c>
      <c r="F24" s="51">
        <v>44595</v>
      </c>
      <c r="G24" s="55">
        <f>IFERROR(WORKDAY(F24,H24,FESTIVOS!$A$2:$V$146),"")</f>
        <v>44637</v>
      </c>
      <c r="H24" s="32">
        <v>30</v>
      </c>
      <c r="I24" s="50" t="s">
        <v>93</v>
      </c>
      <c r="J24" s="49" t="s">
        <v>160</v>
      </c>
      <c r="K24" s="43" t="str">
        <f>IFERROR(VLOOKUP('Febrero 2022'!B24,Dependencias!$A$2:$V$27,2,FALSE),"")</f>
        <v>Dirección de Fomento</v>
      </c>
      <c r="L24" s="52">
        <v>44603</v>
      </c>
      <c r="M24" s="100">
        <f>IF(L24="","No hay fecha de respuesta!",NETWORKDAYS(F24,L24,FESTIVOS!$A$2:$A$146))</f>
        <v>7</v>
      </c>
      <c r="N24" s="44" t="s">
        <v>161</v>
      </c>
    </row>
    <row r="25" spans="1:14" ht="15.75" customHeight="1" x14ac:dyDescent="0.25">
      <c r="A25" s="37" t="s">
        <v>74</v>
      </c>
      <c r="B25" s="49">
        <v>210</v>
      </c>
      <c r="C25" s="38" t="s">
        <v>82</v>
      </c>
      <c r="D25" s="49">
        <v>413992022</v>
      </c>
      <c r="E25" s="39">
        <v>20227100020992</v>
      </c>
      <c r="F25" s="51">
        <v>44596</v>
      </c>
      <c r="G25" s="55">
        <f>IFERROR(WORKDAY(F25,H25,FESTIVOS!$A$2:$V$146),"")</f>
        <v>44624</v>
      </c>
      <c r="H25" s="32">
        <v>20</v>
      </c>
      <c r="I25" s="50" t="s">
        <v>88</v>
      </c>
      <c r="J25" s="49" t="s">
        <v>162</v>
      </c>
      <c r="K25" s="43" t="str">
        <f>IFERROR(VLOOKUP('Febrero 2022'!B25,Dependencias!$A$2:$V$27,2,FALSE),"")</f>
        <v>Dirección de Asuntos Locales y Participación</v>
      </c>
      <c r="L25" s="54">
        <v>44601</v>
      </c>
      <c r="M25" s="100">
        <f>IF(L25="","No hay fecha de respuesta!",NETWORKDAYS(F25,L25,FESTIVOS!$A$2:$A$146))</f>
        <v>4</v>
      </c>
      <c r="N25" s="49" t="s">
        <v>163</v>
      </c>
    </row>
    <row r="26" spans="1:14" ht="15.75" customHeight="1" x14ac:dyDescent="0.25">
      <c r="A26" s="37" t="s">
        <v>74</v>
      </c>
      <c r="B26" s="49">
        <v>700</v>
      </c>
      <c r="C26" s="38" t="s">
        <v>82</v>
      </c>
      <c r="D26" s="49">
        <v>433862022</v>
      </c>
      <c r="E26" s="39">
        <v>20227100021562</v>
      </c>
      <c r="F26" s="51">
        <v>44599</v>
      </c>
      <c r="G26" s="55">
        <f>IFERROR(WORKDAY(F26,H26,FESTIVOS!$A$2:$V$146),"")</f>
        <v>44606</v>
      </c>
      <c r="H26" s="32">
        <v>5</v>
      </c>
      <c r="I26" s="50" t="s">
        <v>101</v>
      </c>
      <c r="J26" s="49" t="s">
        <v>164</v>
      </c>
      <c r="K26" s="43" t="str">
        <f>IFERROR(VLOOKUP('Febrero 2022'!B26,Dependencias!$A$2:$V$27,2,FALSE),"")</f>
        <v>Direccion de Gestion Corporativa</v>
      </c>
      <c r="L26" s="54">
        <v>44600</v>
      </c>
      <c r="M26" s="100">
        <f>IF(L26="","No hay fecha de respuesta!",NETWORKDAYS(F26,L26,FESTIVOS!$A$2:$A$146))</f>
        <v>2</v>
      </c>
      <c r="N26" s="49" t="s">
        <v>135</v>
      </c>
    </row>
    <row r="27" spans="1:14" ht="15.75" customHeight="1" x14ac:dyDescent="0.25">
      <c r="A27" s="37" t="s">
        <v>59</v>
      </c>
      <c r="B27" s="49">
        <v>700</v>
      </c>
      <c r="C27" s="38" t="s">
        <v>82</v>
      </c>
      <c r="D27" s="49">
        <v>439102022</v>
      </c>
      <c r="E27" s="39">
        <v>20227100022122</v>
      </c>
      <c r="F27" s="51">
        <v>44599</v>
      </c>
      <c r="G27" s="55">
        <f>IFERROR(WORKDAY(F27,H27,FESTIVOS!$A$2:$V$146),"")</f>
        <v>44606</v>
      </c>
      <c r="H27" s="32">
        <v>5</v>
      </c>
      <c r="I27" s="50" t="s">
        <v>101</v>
      </c>
      <c r="J27" s="49" t="s">
        <v>165</v>
      </c>
      <c r="K27" s="43" t="str">
        <f>IFERROR(VLOOKUP('Febrero 2022'!B27,Dependencias!$A$2:$V$27,2,FALSE),"")</f>
        <v>Direccion de Gestion Corporativa</v>
      </c>
      <c r="L27" s="54">
        <v>44600</v>
      </c>
      <c r="M27" s="100">
        <f>IF(L27="","No hay fecha de respuesta!",NETWORKDAYS(F27,L27,FESTIVOS!$A$2:$A$146))</f>
        <v>2</v>
      </c>
      <c r="N27" s="49" t="s">
        <v>135</v>
      </c>
    </row>
    <row r="28" spans="1:14" ht="15.75" customHeight="1" x14ac:dyDescent="0.25">
      <c r="A28" s="37" t="s">
        <v>70</v>
      </c>
      <c r="B28" s="49">
        <v>700</v>
      </c>
      <c r="C28" s="38" t="s">
        <v>82</v>
      </c>
      <c r="D28" s="49">
        <v>448672022</v>
      </c>
      <c r="E28" s="39">
        <v>20227100022952</v>
      </c>
      <c r="F28" s="51">
        <v>44600</v>
      </c>
      <c r="G28" s="55">
        <f>IFERROR(WORKDAY(F28,H28,FESTIVOS!$A$2:$V$146),"")</f>
        <v>44607</v>
      </c>
      <c r="H28" s="32">
        <v>5</v>
      </c>
      <c r="I28" s="50" t="s">
        <v>101</v>
      </c>
      <c r="J28" s="49" t="s">
        <v>166</v>
      </c>
      <c r="K28" s="43" t="str">
        <f>IFERROR(VLOOKUP('Febrero 2022'!B28,Dependencias!$A$2:$V$27,2,FALSE),"")</f>
        <v>Direccion de Gestion Corporativa</v>
      </c>
      <c r="L28" s="54">
        <v>44600</v>
      </c>
      <c r="M28" s="100">
        <f>IF(L28="","No hay fecha de respuesta!",NETWORKDAYS(F28,L28,FESTIVOS!$A$2:$A$146))</f>
        <v>1</v>
      </c>
      <c r="N28" s="49" t="s">
        <v>135</v>
      </c>
    </row>
    <row r="29" spans="1:14" ht="15.75" customHeight="1" x14ac:dyDescent="0.25">
      <c r="A29" s="37" t="s">
        <v>59</v>
      </c>
      <c r="B29" s="49">
        <v>210</v>
      </c>
      <c r="C29" s="38" t="s">
        <v>82</v>
      </c>
      <c r="D29" s="49">
        <v>453272022</v>
      </c>
      <c r="E29" s="39">
        <v>20227100022982</v>
      </c>
      <c r="F29" s="51">
        <v>44600</v>
      </c>
      <c r="G29" s="55">
        <f>IFERROR(WORKDAY(F29,H29,FESTIVOS!$A$2:$V$146),"")</f>
        <v>44643</v>
      </c>
      <c r="H29" s="32">
        <v>30</v>
      </c>
      <c r="I29" s="50" t="s">
        <v>105</v>
      </c>
      <c r="J29" s="56" t="s">
        <v>167</v>
      </c>
      <c r="K29" s="43" t="str">
        <f>IFERROR(VLOOKUP('Febrero 2022'!B29,Dependencias!$A$2:$V$27,2,FALSE),"")</f>
        <v>Dirección de Asuntos Locales y Participación</v>
      </c>
      <c r="L29" s="54">
        <v>44609</v>
      </c>
      <c r="M29" s="100">
        <f>IF(L29="","No hay fecha de respuesta!",NETWORKDAYS(F29,L29,FESTIVOS!$A$2:$A$146))</f>
        <v>8</v>
      </c>
      <c r="N29" s="49" t="s">
        <v>168</v>
      </c>
    </row>
    <row r="30" spans="1:14" ht="15.75" customHeight="1" x14ac:dyDescent="0.25">
      <c r="A30" s="37" t="s">
        <v>74</v>
      </c>
      <c r="B30" s="49">
        <v>210</v>
      </c>
      <c r="C30" s="38" t="s">
        <v>82</v>
      </c>
      <c r="D30" s="49">
        <v>455992022</v>
      </c>
      <c r="E30" s="39">
        <v>20227100022992</v>
      </c>
      <c r="F30" s="51">
        <v>44600</v>
      </c>
      <c r="G30" s="55">
        <f>IFERROR(WORKDAY(F30,H30,FESTIVOS!$A$2:$V$146),"")</f>
        <v>44628</v>
      </c>
      <c r="H30" s="32">
        <v>20</v>
      </c>
      <c r="I30" s="50" t="s">
        <v>105</v>
      </c>
      <c r="J30" s="49" t="s">
        <v>169</v>
      </c>
      <c r="K30" s="43" t="str">
        <f>IFERROR(VLOOKUP('Febrero 2022'!B30,Dependencias!$A$2:$V$27,2,FALSE),"")</f>
        <v>Dirección de Asuntos Locales y Participación</v>
      </c>
      <c r="L30" s="54">
        <v>44609</v>
      </c>
      <c r="M30" s="100">
        <f>IF(L30="","No hay fecha de respuesta!",NETWORKDAYS(F30,L30,FESTIVOS!$A$2:$A$146))</f>
        <v>8</v>
      </c>
      <c r="N30" s="49" t="s">
        <v>170</v>
      </c>
    </row>
    <row r="31" spans="1:14" ht="15.75" customHeight="1" x14ac:dyDescent="0.25">
      <c r="A31" s="37" t="s">
        <v>74</v>
      </c>
      <c r="B31" s="49">
        <v>220</v>
      </c>
      <c r="C31" s="49" t="s">
        <v>80</v>
      </c>
      <c r="D31" s="49">
        <v>410932022</v>
      </c>
      <c r="E31" s="39">
        <v>20227100026722</v>
      </c>
      <c r="F31" s="40">
        <v>44596</v>
      </c>
      <c r="G31" s="55">
        <f>IFERROR(WORKDAY(F31,H31,FESTIVOS!$A$2:$V$146),"")</f>
        <v>44624</v>
      </c>
      <c r="H31" s="32">
        <v>20</v>
      </c>
      <c r="I31" s="50" t="s">
        <v>93</v>
      </c>
      <c r="J31" s="49" t="s">
        <v>171</v>
      </c>
      <c r="K31" s="43" t="str">
        <f>IFERROR(VLOOKUP('Febrero 2022'!B31,Dependencias!$A$2:$V$27,2,FALSE),"")</f>
        <v>Dirección de Fomento</v>
      </c>
      <c r="L31" s="57">
        <v>44602</v>
      </c>
      <c r="M31" s="100">
        <f>IF(L31="","No hay fecha de respuesta!",NETWORKDAYS(F31,L31,FESTIVOS!$A$2:$A$146))</f>
        <v>5</v>
      </c>
      <c r="N31" s="49" t="s">
        <v>172</v>
      </c>
    </row>
    <row r="32" spans="1:14" ht="15.75" customHeight="1" x14ac:dyDescent="0.25">
      <c r="A32" s="37" t="s">
        <v>61</v>
      </c>
      <c r="B32" s="49">
        <v>700</v>
      </c>
      <c r="C32" s="49" t="s">
        <v>80</v>
      </c>
      <c r="D32" s="49">
        <v>415832022</v>
      </c>
      <c r="E32" s="39">
        <v>20227100026712</v>
      </c>
      <c r="F32" s="40">
        <v>44596</v>
      </c>
      <c r="G32" s="55">
        <f>IFERROR(WORKDAY(F32,H32,FESTIVOS!$A$2:$V$146),"")</f>
        <v>44603</v>
      </c>
      <c r="H32" s="32">
        <v>5</v>
      </c>
      <c r="I32" s="50" t="s">
        <v>101</v>
      </c>
      <c r="J32" s="56" t="s">
        <v>173</v>
      </c>
      <c r="K32" s="43" t="str">
        <f>IFERROR(VLOOKUP('Febrero 2022'!B32,Dependencias!$A$2:$V$27,2,FALSE),"")</f>
        <v>Direccion de Gestion Corporativa</v>
      </c>
      <c r="L32" s="54">
        <v>44600</v>
      </c>
      <c r="M32" s="100">
        <f>IF(L32="","No hay fecha de respuesta!",NETWORKDAYS(F32,L32,FESTIVOS!$A$2:$A$146))</f>
        <v>3</v>
      </c>
      <c r="N32" s="49" t="s">
        <v>135</v>
      </c>
    </row>
    <row r="33" spans="1:14" ht="15.75" customHeight="1" x14ac:dyDescent="0.25">
      <c r="A33" s="37" t="s">
        <v>61</v>
      </c>
      <c r="B33" s="49">
        <v>700</v>
      </c>
      <c r="C33" s="49" t="s">
        <v>80</v>
      </c>
      <c r="D33" s="49">
        <v>398132022</v>
      </c>
      <c r="E33" s="39">
        <v>20227100027062</v>
      </c>
      <c r="F33" s="40">
        <v>44595</v>
      </c>
      <c r="G33" s="55">
        <f>IFERROR(WORKDAY(F33,H33,FESTIVOS!$A$2:$V$146),"")</f>
        <v>44609</v>
      </c>
      <c r="H33" s="32">
        <v>10</v>
      </c>
      <c r="I33" s="50" t="s">
        <v>111</v>
      </c>
      <c r="J33" s="56" t="s">
        <v>174</v>
      </c>
      <c r="K33" s="43" t="str">
        <f>IFERROR(VLOOKUP('Febrero 2022'!B33,Dependencias!$A$2:$V$27,2,FALSE),"")</f>
        <v>Direccion de Gestion Corporativa</v>
      </c>
      <c r="L33" s="54">
        <v>44609</v>
      </c>
      <c r="M33" s="100">
        <f>IF(L33="","No hay fecha de respuesta!",NETWORKDAYS(F33,L33,FESTIVOS!$A$2:$A$146))</f>
        <v>11</v>
      </c>
      <c r="N33" s="49" t="s">
        <v>175</v>
      </c>
    </row>
    <row r="34" spans="1:14" ht="15.75" customHeight="1" x14ac:dyDescent="0.25">
      <c r="A34" s="37" t="s">
        <v>74</v>
      </c>
      <c r="B34" s="38">
        <v>220</v>
      </c>
      <c r="C34" s="49" t="s">
        <v>80</v>
      </c>
      <c r="D34" s="49">
        <v>301272022</v>
      </c>
      <c r="E34" s="39">
        <v>20227100026902</v>
      </c>
      <c r="F34" s="40">
        <v>44594</v>
      </c>
      <c r="G34" s="55">
        <f>IFERROR(WORKDAY(F34,H34,FESTIVOS!$A$2:$V$146),"")</f>
        <v>44601</v>
      </c>
      <c r="H34" s="32">
        <v>5</v>
      </c>
      <c r="I34" s="50" t="s">
        <v>101</v>
      </c>
      <c r="J34" s="56" t="s">
        <v>176</v>
      </c>
      <c r="K34" s="43" t="str">
        <f>IFERROR(VLOOKUP('Febrero 2022'!B34,Dependencias!$A$2:$V$27,2,FALSE),"")</f>
        <v>Dirección de Fomento</v>
      </c>
      <c r="L34" s="57">
        <v>44601</v>
      </c>
      <c r="M34" s="100">
        <f>IF(L34="","No hay fecha de respuesta!",NETWORKDAYS(F34,L34,FESTIVOS!$A$2:$A$146))</f>
        <v>6</v>
      </c>
      <c r="N34" s="49" t="s">
        <v>177</v>
      </c>
    </row>
    <row r="35" spans="1:14" ht="15.75" customHeight="1" x14ac:dyDescent="0.25">
      <c r="A35" s="37" t="s">
        <v>74</v>
      </c>
      <c r="B35" s="49">
        <v>210</v>
      </c>
      <c r="C35" s="49" t="s">
        <v>80</v>
      </c>
      <c r="D35" s="49">
        <v>343282022</v>
      </c>
      <c r="E35" s="39">
        <v>20227100026662</v>
      </c>
      <c r="F35" s="40">
        <v>44593</v>
      </c>
      <c r="G35" s="55">
        <f>IFERROR(WORKDAY(F35,H35,FESTIVOS!$A$2:$V$146),"")</f>
        <v>44621</v>
      </c>
      <c r="H35" s="32">
        <v>20</v>
      </c>
      <c r="I35" s="50" t="s">
        <v>88</v>
      </c>
      <c r="J35" s="58" t="s">
        <v>178</v>
      </c>
      <c r="K35" s="43" t="str">
        <f>IFERROR(VLOOKUP('Febrero 2022'!B35,Dependencias!$A$2:$V$27,2,FALSE),"")</f>
        <v>Dirección de Asuntos Locales y Participación</v>
      </c>
      <c r="L35" s="57">
        <v>44614</v>
      </c>
      <c r="M35" s="100">
        <f>IF(L35="","No hay fecha de respuesta!",NETWORKDAYS(F35,L35,FESTIVOS!$A$2:$A$146))</f>
        <v>16</v>
      </c>
      <c r="N35" s="49" t="s">
        <v>179</v>
      </c>
    </row>
    <row r="36" spans="1:14" ht="15.75" customHeight="1" x14ac:dyDescent="0.25">
      <c r="A36" s="37" t="s">
        <v>74</v>
      </c>
      <c r="B36" s="49">
        <v>800</v>
      </c>
      <c r="C36" s="49" t="s">
        <v>80</v>
      </c>
      <c r="D36" s="49">
        <v>340972022</v>
      </c>
      <c r="E36" s="39">
        <v>20227100026842</v>
      </c>
      <c r="F36" s="40">
        <v>44595</v>
      </c>
      <c r="G36" s="55">
        <f>IFERROR(WORKDAY(F36,H36,FESTIVOS!$A$2:$V$146),"")</f>
        <v>44623</v>
      </c>
      <c r="H36" s="32">
        <v>20</v>
      </c>
      <c r="I36" s="50" t="s">
        <v>104</v>
      </c>
      <c r="J36" s="58" t="s">
        <v>180</v>
      </c>
      <c r="K36" s="43" t="str">
        <f>IFERROR(VLOOKUP('Febrero 2022'!B36,Dependencias!$A$2:$V$27,2,FALSE),"")</f>
        <v>Dirección de Lectura y Bibliotecas</v>
      </c>
      <c r="L36" s="57">
        <v>44606</v>
      </c>
      <c r="M36" s="100">
        <f>IF(L36="","No hay fecha de respuesta!",NETWORKDAYS(F36,L36,FESTIVOS!$A$2:$A$146))</f>
        <v>8</v>
      </c>
      <c r="N36" s="49" t="s">
        <v>181</v>
      </c>
    </row>
    <row r="37" spans="1:14" ht="15.75" customHeight="1" x14ac:dyDescent="0.25">
      <c r="A37" s="37" t="s">
        <v>57</v>
      </c>
      <c r="B37" s="49">
        <v>800</v>
      </c>
      <c r="C37" s="49" t="s">
        <v>80</v>
      </c>
      <c r="D37" s="49">
        <v>383642022</v>
      </c>
      <c r="E37" s="39">
        <v>20227100026952</v>
      </c>
      <c r="F37" s="40">
        <v>44595</v>
      </c>
      <c r="G37" s="55">
        <f>IFERROR(WORKDAY(F37,H37,FESTIVOS!$A$2:$V$146),"")</f>
        <v>44645</v>
      </c>
      <c r="H37" s="32">
        <v>35</v>
      </c>
      <c r="I37" s="50" t="s">
        <v>104</v>
      </c>
      <c r="J37" s="58" t="s">
        <v>182</v>
      </c>
      <c r="K37" s="43" t="str">
        <f>IFERROR(VLOOKUP('Febrero 2022'!B37,Dependencias!$A$2:$V$27,2,FALSE),"")</f>
        <v>Dirección de Lectura y Bibliotecas</v>
      </c>
      <c r="L37" s="57">
        <v>44620</v>
      </c>
      <c r="M37" s="100">
        <f>IF(L37="","No hay fecha de respuesta!",NETWORKDAYS(F37,L37,FESTIVOS!$A$2:$A$146))</f>
        <v>18</v>
      </c>
      <c r="N37" s="59" t="s">
        <v>183</v>
      </c>
    </row>
    <row r="38" spans="1:14" ht="15.75" customHeight="1" x14ac:dyDescent="0.25">
      <c r="A38" s="37" t="s">
        <v>74</v>
      </c>
      <c r="B38" s="49">
        <v>220</v>
      </c>
      <c r="C38" s="49" t="s">
        <v>80</v>
      </c>
      <c r="D38" s="53">
        <v>300992022</v>
      </c>
      <c r="E38" s="39">
        <v>20227100026872</v>
      </c>
      <c r="F38" s="40">
        <v>44599</v>
      </c>
      <c r="G38" s="55">
        <f>IFERROR(WORKDAY(F38,H38,FESTIVOS!$A$2:$V$146),"")</f>
        <v>44627</v>
      </c>
      <c r="H38" s="32">
        <v>20</v>
      </c>
      <c r="I38" s="50" t="s">
        <v>112</v>
      </c>
      <c r="J38" s="58" t="s">
        <v>184</v>
      </c>
      <c r="K38" s="43" t="str">
        <f>IFERROR(VLOOKUP('Febrero 2022'!B38,Dependencias!$A$2:$V$27,2,FALSE),"")</f>
        <v>Dirección de Fomento</v>
      </c>
      <c r="L38" s="57">
        <v>44600</v>
      </c>
      <c r="M38" s="100">
        <f>IF(L38="","No hay fecha de respuesta!",NETWORKDAYS(F38,L38,FESTIVOS!$A$2:$A$146))</f>
        <v>2</v>
      </c>
      <c r="N38" s="59" t="s">
        <v>185</v>
      </c>
    </row>
    <row r="39" spans="1:14" ht="15.75" customHeight="1" x14ac:dyDescent="0.25">
      <c r="A39" s="37" t="s">
        <v>74</v>
      </c>
      <c r="B39" s="49">
        <v>310</v>
      </c>
      <c r="C39" s="49" t="s">
        <v>80</v>
      </c>
      <c r="D39" s="60">
        <v>457182022</v>
      </c>
      <c r="E39" s="39">
        <v>20227100023292</v>
      </c>
      <c r="F39" s="40">
        <v>44600</v>
      </c>
      <c r="G39" s="55">
        <f>IFERROR(WORKDAY(F39,H39,FESTIVOS!$A$2:$V$146),"")</f>
        <v>44628</v>
      </c>
      <c r="H39" s="32">
        <v>20</v>
      </c>
      <c r="I39" s="50" t="s">
        <v>96</v>
      </c>
      <c r="J39" s="58" t="s">
        <v>186</v>
      </c>
      <c r="K39" s="43" t="str">
        <f>IFERROR(VLOOKUP('Febrero 2022'!B39,Dependencias!$A$2:$V$27,2,FALSE),"")</f>
        <v>Subdirección de Gestión Cultural y Artística</v>
      </c>
      <c r="L39" s="57">
        <v>44609</v>
      </c>
      <c r="M39" s="100">
        <f>IF(L39="","No hay fecha de respuesta!",NETWORKDAYS(F39,L39,FESTIVOS!$A$2:$A$146))</f>
        <v>8</v>
      </c>
      <c r="N39" s="59" t="s">
        <v>187</v>
      </c>
    </row>
    <row r="40" spans="1:14" ht="15.75" customHeight="1" x14ac:dyDescent="0.25">
      <c r="A40" s="37" t="s">
        <v>57</v>
      </c>
      <c r="B40" s="49">
        <v>330</v>
      </c>
      <c r="C40" s="49" t="s">
        <v>82</v>
      </c>
      <c r="D40" s="49">
        <v>457222022</v>
      </c>
      <c r="E40" s="39">
        <v>20227100023252</v>
      </c>
      <c r="F40" s="40">
        <v>44600</v>
      </c>
      <c r="G40" s="55">
        <f>IFERROR(WORKDAY(F40,H40,FESTIVOS!$A$2:$V$146),"")</f>
        <v>44650</v>
      </c>
      <c r="H40" s="32">
        <v>35</v>
      </c>
      <c r="I40" s="50" t="s">
        <v>98</v>
      </c>
      <c r="J40" s="49" t="s">
        <v>188</v>
      </c>
      <c r="K40" s="43" t="str">
        <f>IFERROR(VLOOKUP('Febrero 2022'!B40,Dependencias!$A$2:$V$27,2,FALSE),"")</f>
        <v>Subdirección de Infraestructura y patrimonio cultural</v>
      </c>
      <c r="L40" s="57">
        <v>44616</v>
      </c>
      <c r="M40" s="100">
        <f>IF(L40="","No hay fecha de respuesta!",NETWORKDAYS(F40,L40,FESTIVOS!$A$2:$A$146))</f>
        <v>13</v>
      </c>
      <c r="N40" s="49" t="s">
        <v>189</v>
      </c>
    </row>
    <row r="41" spans="1:14" ht="15.75" customHeight="1" x14ac:dyDescent="0.25">
      <c r="A41" s="37" t="s">
        <v>61</v>
      </c>
      <c r="B41" s="49">
        <v>210</v>
      </c>
      <c r="C41" s="49" t="s">
        <v>82</v>
      </c>
      <c r="D41" s="49">
        <v>465772022</v>
      </c>
      <c r="E41" s="39">
        <v>20227100023452</v>
      </c>
      <c r="F41" s="40">
        <v>44601</v>
      </c>
      <c r="G41" s="55">
        <f>IFERROR(WORKDAY(F41,H41,FESTIVOS!$A$2:$V$146),"")</f>
        <v>44644</v>
      </c>
      <c r="H41" s="32">
        <v>30</v>
      </c>
      <c r="I41" s="50" t="s">
        <v>88</v>
      </c>
      <c r="J41" s="49" t="s">
        <v>190</v>
      </c>
      <c r="K41" s="43" t="str">
        <f>IFERROR(VLOOKUP('Febrero 2022'!B41,Dependencias!$A$2:$V$27,2,FALSE),"")</f>
        <v>Dirección de Asuntos Locales y Participación</v>
      </c>
      <c r="L41" s="57">
        <v>44629</v>
      </c>
      <c r="M41" s="100">
        <f>IF(L41="","No hay fecha de respuesta!",NETWORKDAYS(F41,L41,FESTIVOS!$A$2:$A$146))</f>
        <v>21</v>
      </c>
      <c r="N41" s="49" t="s">
        <v>191</v>
      </c>
    </row>
    <row r="42" spans="1:14" ht="15.75" customHeight="1" x14ac:dyDescent="0.25">
      <c r="A42" s="37" t="s">
        <v>61</v>
      </c>
      <c r="B42" s="49">
        <v>700</v>
      </c>
      <c r="C42" s="49" t="s">
        <v>82</v>
      </c>
      <c r="D42" s="49">
        <v>470922022</v>
      </c>
      <c r="E42" s="39">
        <v>20227100023672</v>
      </c>
      <c r="F42" s="40">
        <v>44601</v>
      </c>
      <c r="G42" s="55">
        <f>IFERROR(WORKDAY(F42,H42,FESTIVOS!$A$2:$V$146),"")</f>
        <v>44608</v>
      </c>
      <c r="H42" s="32">
        <v>5</v>
      </c>
      <c r="I42" s="50" t="s">
        <v>101</v>
      </c>
      <c r="J42" s="49" t="s">
        <v>192</v>
      </c>
      <c r="K42" s="43" t="str">
        <f>IFERROR(VLOOKUP('Febrero 2022'!B42,Dependencias!$A$2:$V$27,2,FALSE),"")</f>
        <v>Direccion de Gestion Corporativa</v>
      </c>
      <c r="L42" s="57">
        <v>44601</v>
      </c>
      <c r="M42" s="100">
        <f>IF(L42="","No hay fecha de respuesta!",NETWORKDAYS(F42,L42,FESTIVOS!$A$2:$A$146))</f>
        <v>1</v>
      </c>
      <c r="N42" s="49" t="s">
        <v>193</v>
      </c>
    </row>
    <row r="43" spans="1:14" ht="15.75" customHeight="1" x14ac:dyDescent="0.25">
      <c r="A43" s="37" t="s">
        <v>74</v>
      </c>
      <c r="B43" s="49">
        <v>310</v>
      </c>
      <c r="C43" s="49" t="s">
        <v>82</v>
      </c>
      <c r="D43" s="53">
        <v>457192022</v>
      </c>
      <c r="E43" s="39">
        <v>20227100023272</v>
      </c>
      <c r="F43" s="51">
        <v>44600</v>
      </c>
      <c r="G43" s="61">
        <f>IFERROR(WORKDAY(F43,H43,FESTIVOS!$A$2:$V$146),"")</f>
        <v>44628</v>
      </c>
      <c r="H43" s="32">
        <v>20</v>
      </c>
      <c r="I43" s="50" t="s">
        <v>96</v>
      </c>
      <c r="J43" s="56" t="s">
        <v>186</v>
      </c>
      <c r="K43" s="62" t="str">
        <f>IFERROR(VLOOKUP('Febrero 2022'!B43,Dependencias!$A$2:$V$27,2,FALSE),"")</f>
        <v>Subdirección de Gestión Cultural y Artística</v>
      </c>
      <c r="L43" s="57">
        <v>44609</v>
      </c>
      <c r="M43" s="100">
        <f>IF(L43="","No hay fecha de respuesta!",NETWORKDAYS(F43,L43,FESTIVOS!$A$2:$A$146))</f>
        <v>8</v>
      </c>
      <c r="N43" s="63" t="s">
        <v>187</v>
      </c>
    </row>
    <row r="44" spans="1:14" ht="15.75" customHeight="1" x14ac:dyDescent="0.25">
      <c r="A44" s="37" t="s">
        <v>74</v>
      </c>
      <c r="B44" s="49">
        <v>700</v>
      </c>
      <c r="C44" s="49" t="s">
        <v>82</v>
      </c>
      <c r="D44" s="49">
        <v>457072022</v>
      </c>
      <c r="E44" s="39">
        <v>20227100023312</v>
      </c>
      <c r="F44" s="40">
        <v>44600</v>
      </c>
      <c r="G44" s="55">
        <f>IFERROR(WORKDAY(F44,H44,FESTIVOS!$A$2:$V$146),"")</f>
        <v>44607</v>
      </c>
      <c r="H44" s="32">
        <v>5</v>
      </c>
      <c r="I44" s="50" t="s">
        <v>101</v>
      </c>
      <c r="J44" s="49" t="s">
        <v>194</v>
      </c>
      <c r="K44" s="43" t="str">
        <f>IFERROR(VLOOKUP('Febrero 2022'!B44,Dependencias!$A$2:$V$27,2,FALSE),"")</f>
        <v>Direccion de Gestion Corporativa</v>
      </c>
      <c r="L44" s="57">
        <v>44601</v>
      </c>
      <c r="M44" s="100">
        <f>IF(L44="","No hay fecha de respuesta!",NETWORKDAYS(F44,L44,FESTIVOS!$A$2:$A$146))</f>
        <v>2</v>
      </c>
      <c r="N44" s="49" t="s">
        <v>195</v>
      </c>
    </row>
    <row r="45" spans="1:14" ht="15.75" customHeight="1" x14ac:dyDescent="0.25">
      <c r="A45" s="37" t="s">
        <v>74</v>
      </c>
      <c r="B45" s="49">
        <v>310</v>
      </c>
      <c r="C45" s="49" t="s">
        <v>82</v>
      </c>
      <c r="D45" s="49">
        <v>493002022</v>
      </c>
      <c r="E45" s="39">
        <v>20227100023562</v>
      </c>
      <c r="F45" s="40">
        <v>44601</v>
      </c>
      <c r="G45" s="55">
        <f>IFERROR(WORKDAY(F45,H45,FESTIVOS!$A$2:$V$146),"")</f>
        <v>44629</v>
      </c>
      <c r="H45" s="32">
        <v>20</v>
      </c>
      <c r="I45" s="50" t="s">
        <v>112</v>
      </c>
      <c r="J45" s="49" t="s">
        <v>196</v>
      </c>
      <c r="K45" s="43" t="str">
        <f>IFERROR(VLOOKUP('Febrero 2022'!B45,Dependencias!$A$2:$V$27,2,FALSE),"")</f>
        <v>Subdirección de Gestión Cultural y Artística</v>
      </c>
      <c r="L45" s="57">
        <v>44610</v>
      </c>
      <c r="M45" s="100">
        <f>IF(L45="","No hay fecha de respuesta!",NETWORKDAYS(F45,L45,FESTIVOS!$A$2:$A$146))</f>
        <v>8</v>
      </c>
      <c r="N45" s="49" t="s">
        <v>197</v>
      </c>
    </row>
    <row r="46" spans="1:14" ht="15.75" customHeight="1" x14ac:dyDescent="0.25">
      <c r="A46" s="37" t="s">
        <v>74</v>
      </c>
      <c r="B46" s="49">
        <v>210</v>
      </c>
      <c r="C46" s="49" t="s">
        <v>82</v>
      </c>
      <c r="D46" s="49">
        <v>490602022</v>
      </c>
      <c r="E46" s="39">
        <v>20227100017812</v>
      </c>
      <c r="F46" s="40">
        <v>44595</v>
      </c>
      <c r="G46" s="55">
        <f>IFERROR(WORKDAY(F46,H46,FESTIVOS!$A$2:$V$146),"")</f>
        <v>44623</v>
      </c>
      <c r="H46" s="32">
        <v>20</v>
      </c>
      <c r="I46" s="50" t="s">
        <v>103</v>
      </c>
      <c r="J46" s="49" t="s">
        <v>198</v>
      </c>
      <c r="K46" s="43" t="str">
        <f>IFERROR(VLOOKUP('Febrero 2022'!B46,Dependencias!$A$2:$V$27,2,FALSE),"")</f>
        <v>Dirección de Asuntos Locales y Participación</v>
      </c>
      <c r="L46" s="57">
        <v>44608</v>
      </c>
      <c r="M46" s="100">
        <f>IF(L46="","No hay fecha de respuesta!",NETWORKDAYS(F46,L46,FESTIVOS!$A$2:$A$146))</f>
        <v>10</v>
      </c>
      <c r="N46" s="49" t="s">
        <v>199</v>
      </c>
    </row>
    <row r="47" spans="1:14" ht="15.75" customHeight="1" x14ac:dyDescent="0.25">
      <c r="A47" s="64" t="s">
        <v>74</v>
      </c>
      <c r="B47" s="49">
        <v>800</v>
      </c>
      <c r="C47" s="49" t="s">
        <v>80</v>
      </c>
      <c r="D47" s="38">
        <v>374242022</v>
      </c>
      <c r="E47" s="46">
        <v>20227100028502</v>
      </c>
      <c r="F47" s="40">
        <v>44594</v>
      </c>
      <c r="G47" s="55">
        <f>IFERROR(WORKDAY(F47,H47,FESTIVOS!$A$2:$V$146),"")</f>
        <v>44622</v>
      </c>
      <c r="H47" s="32">
        <v>20</v>
      </c>
      <c r="I47" s="50" t="s">
        <v>104</v>
      </c>
      <c r="J47" s="58" t="s">
        <v>200</v>
      </c>
      <c r="K47" s="43" t="str">
        <f>IFERROR(VLOOKUP('Febrero 2022'!B47,Dependencias!$A$2:$V$27,2,FALSE),"")</f>
        <v>Dirección de Lectura y Bibliotecas</v>
      </c>
      <c r="L47" s="57">
        <v>44607</v>
      </c>
      <c r="M47" s="100">
        <f>IF(L47="","No hay fecha de respuesta!",NETWORKDAYS(F47,L47,FESTIVOS!$A$2:$A$146))</f>
        <v>10</v>
      </c>
      <c r="N47" s="44" t="s">
        <v>201</v>
      </c>
    </row>
    <row r="48" spans="1:14" ht="15.75" customHeight="1" x14ac:dyDescent="0.25">
      <c r="A48" s="64" t="s">
        <v>61</v>
      </c>
      <c r="B48" s="49">
        <v>310</v>
      </c>
      <c r="C48" s="49" t="s">
        <v>80</v>
      </c>
      <c r="D48" s="38">
        <v>402772022</v>
      </c>
      <c r="E48" s="46">
        <v>20227100026982</v>
      </c>
      <c r="F48" s="40">
        <v>44596</v>
      </c>
      <c r="G48" s="55">
        <f>IFERROR(WORKDAY(F48,H48,FESTIVOS!$A$2:$V$146),"")</f>
        <v>44638</v>
      </c>
      <c r="H48" s="32">
        <v>30</v>
      </c>
      <c r="I48" s="50" t="s">
        <v>112</v>
      </c>
      <c r="J48" s="58" t="s">
        <v>202</v>
      </c>
      <c r="K48" s="43" t="str">
        <f>IFERROR(VLOOKUP('Febrero 2022'!B48,Dependencias!$A$2:$V$27,2,FALSE),"")</f>
        <v>Subdirección de Gestión Cultural y Artística</v>
      </c>
      <c r="L48" s="57">
        <v>44615</v>
      </c>
      <c r="M48" s="100">
        <f>IF(L48="","No hay fecha de respuesta!",NETWORKDAYS(F48,L48,FESTIVOS!$A$2:$A$146))</f>
        <v>14</v>
      </c>
      <c r="N48" s="49" t="s">
        <v>203</v>
      </c>
    </row>
    <row r="49" spans="1:14" ht="15.75" customHeight="1" x14ac:dyDescent="0.25">
      <c r="A49" s="64" t="s">
        <v>72</v>
      </c>
      <c r="B49" s="49">
        <v>900</v>
      </c>
      <c r="C49" s="49" t="s">
        <v>80</v>
      </c>
      <c r="D49" s="38">
        <v>414562022</v>
      </c>
      <c r="E49" s="46">
        <v>20227100026912</v>
      </c>
      <c r="F49" s="40">
        <v>44596</v>
      </c>
      <c r="G49" s="55">
        <f>IFERROR(WORKDAY(F49,H49,FESTIVOS!$A$2:$V$146),"")</f>
        <v>44638</v>
      </c>
      <c r="H49" s="32">
        <v>30</v>
      </c>
      <c r="I49" s="50" t="s">
        <v>95</v>
      </c>
      <c r="J49" s="49" t="s">
        <v>204</v>
      </c>
      <c r="K49" s="43" t="str">
        <f>IFERROR(VLOOKUP('Febrero 2022'!B49,Dependencias!$A$2:$V$27,2,FALSE),"")</f>
        <v>Subsecretaria de Cultura Ciudadana y Gestión del Conocimiento</v>
      </c>
      <c r="L49" s="57">
        <v>44630</v>
      </c>
      <c r="M49" s="100">
        <f>IF(L49="","No hay fecha de respuesta!",NETWORKDAYS(F49,L49,FESTIVOS!$A$2:$A$146))</f>
        <v>25</v>
      </c>
      <c r="N49" s="49" t="s">
        <v>205</v>
      </c>
    </row>
    <row r="50" spans="1:14" ht="15.75" customHeight="1" x14ac:dyDescent="0.25">
      <c r="A50" s="64" t="s">
        <v>61</v>
      </c>
      <c r="B50" s="49">
        <v>220</v>
      </c>
      <c r="C50" s="49" t="s">
        <v>80</v>
      </c>
      <c r="D50" s="65">
        <v>402172022</v>
      </c>
      <c r="E50" s="66">
        <v>20227100019972</v>
      </c>
      <c r="F50" s="40">
        <v>44599</v>
      </c>
      <c r="G50" s="55">
        <f>IFERROR(WORKDAY(F50,H50,FESTIVOS!$A$2:$V$146),"")</f>
        <v>44642</v>
      </c>
      <c r="H50" s="32">
        <v>30</v>
      </c>
      <c r="I50" s="50" t="s">
        <v>93</v>
      </c>
      <c r="J50" s="49" t="s">
        <v>206</v>
      </c>
      <c r="K50" s="43" t="str">
        <f>IFERROR(VLOOKUP('Febrero 2022'!B50,Dependencias!$A$2:$V$27,2,FALSE),"")</f>
        <v>Dirección de Fomento</v>
      </c>
      <c r="L50" s="57">
        <v>44603</v>
      </c>
      <c r="M50" s="100">
        <f>IF(L50="","No hay fecha de respuesta!",NETWORKDAYS(F50,L50,FESTIVOS!$A$2:$A$146))</f>
        <v>5</v>
      </c>
      <c r="N50" s="49" t="s">
        <v>207</v>
      </c>
    </row>
    <row r="51" spans="1:14" ht="15.75" customHeight="1" x14ac:dyDescent="0.25">
      <c r="A51" s="64" t="s">
        <v>59</v>
      </c>
      <c r="B51" s="38">
        <v>800</v>
      </c>
      <c r="C51" s="38" t="s">
        <v>80</v>
      </c>
      <c r="D51" s="38">
        <v>402252022</v>
      </c>
      <c r="E51" s="46">
        <v>20227100027002</v>
      </c>
      <c r="F51" s="40">
        <v>44599</v>
      </c>
      <c r="G51" s="55">
        <f>IFERROR(WORKDAY(F51,H51,FESTIVOS!$A$2:$V$146),"")</f>
        <v>44642</v>
      </c>
      <c r="H51" s="67">
        <v>30</v>
      </c>
      <c r="I51" s="33" t="s">
        <v>104</v>
      </c>
      <c r="J51" s="44" t="s">
        <v>208</v>
      </c>
      <c r="K51" s="43" t="str">
        <f>IFERROR(VLOOKUP('Febrero 2022'!B51,Dependencias!$A$2:$V$27,2,FALSE),"")</f>
        <v>Dirección de Lectura y Bibliotecas</v>
      </c>
      <c r="L51" s="52">
        <v>44607</v>
      </c>
      <c r="M51" s="100">
        <f>IF(L51="","No hay fecha de respuesta!",NETWORKDAYS(F51,L51,FESTIVOS!$A$2:$A$146))</f>
        <v>7</v>
      </c>
      <c r="N51" s="44" t="s">
        <v>209</v>
      </c>
    </row>
    <row r="52" spans="1:14" ht="15.75" customHeight="1" x14ac:dyDescent="0.25">
      <c r="A52" s="64" t="s">
        <v>74</v>
      </c>
      <c r="B52" s="49">
        <v>220</v>
      </c>
      <c r="C52" s="49" t="s">
        <v>80</v>
      </c>
      <c r="D52" s="38">
        <v>445882022</v>
      </c>
      <c r="E52" s="46">
        <v>20227100026962</v>
      </c>
      <c r="F52" s="40">
        <v>44600</v>
      </c>
      <c r="G52" s="55">
        <f>IFERROR(WORKDAY(F52,H52,FESTIVOS!$A$2:$V$146),"")</f>
        <v>44628</v>
      </c>
      <c r="H52" s="32">
        <v>20</v>
      </c>
      <c r="I52" s="50" t="s">
        <v>93</v>
      </c>
      <c r="J52" s="49" t="s">
        <v>210</v>
      </c>
      <c r="K52" s="43" t="str">
        <f>IFERROR(VLOOKUP('Febrero 2022'!B52,Dependencias!$A$2:$V$27,2,FALSE),"")</f>
        <v>Dirección de Fomento</v>
      </c>
      <c r="L52" s="57">
        <v>44620</v>
      </c>
      <c r="M52" s="100">
        <f>IF(L52="","No hay fecha de respuesta!",NETWORKDAYS(F52,L52,FESTIVOS!$A$2:$A$146))</f>
        <v>15</v>
      </c>
      <c r="N52" s="49" t="s">
        <v>211</v>
      </c>
    </row>
    <row r="53" spans="1:14" ht="15.75" customHeight="1" x14ac:dyDescent="0.25">
      <c r="A53" s="64" t="s">
        <v>57</v>
      </c>
      <c r="B53" s="49">
        <v>140</v>
      </c>
      <c r="C53" s="49" t="s">
        <v>80</v>
      </c>
      <c r="D53" s="38">
        <v>462322022</v>
      </c>
      <c r="E53" s="39">
        <v>20227100027032</v>
      </c>
      <c r="F53" s="40">
        <v>44601</v>
      </c>
      <c r="G53" s="55">
        <f>IFERROR(WORKDAY(F53,H53,FESTIVOS!$A$2:$V$146),"")</f>
        <v>44651</v>
      </c>
      <c r="H53" s="32">
        <v>35</v>
      </c>
      <c r="I53" s="50" t="s">
        <v>99</v>
      </c>
      <c r="J53" s="56" t="s">
        <v>212</v>
      </c>
      <c r="K53" s="43" t="str">
        <f>IFERROR(VLOOKUP('Febrero 2022'!B53,Dependencias!$A$2:$V$27,2,FALSE),"")</f>
        <v>Oficina de Control Interno</v>
      </c>
      <c r="L53" s="52">
        <v>44614</v>
      </c>
      <c r="M53" s="100">
        <f>IF(L53="","No hay fecha de respuesta!",NETWORKDAYS(F53,L53,FESTIVOS!$A$2:$A$146))</f>
        <v>10</v>
      </c>
      <c r="N53" s="44" t="s">
        <v>213</v>
      </c>
    </row>
    <row r="54" spans="1:14" ht="15.75" customHeight="1" x14ac:dyDescent="0.25">
      <c r="A54" s="64" t="s">
        <v>61</v>
      </c>
      <c r="B54" s="49">
        <v>310</v>
      </c>
      <c r="C54" s="49" t="s">
        <v>82</v>
      </c>
      <c r="D54" s="49">
        <v>476992022</v>
      </c>
      <c r="E54" s="39">
        <v>20227100023872</v>
      </c>
      <c r="F54" s="40">
        <v>44601</v>
      </c>
      <c r="G54" s="55">
        <f>IFERROR(WORKDAY(F54,H54,FESTIVOS!$A$2:$V$146),"")</f>
        <v>44644</v>
      </c>
      <c r="H54" s="32">
        <v>30</v>
      </c>
      <c r="I54" s="50" t="s">
        <v>93</v>
      </c>
      <c r="J54" s="49" t="s">
        <v>214</v>
      </c>
      <c r="K54" s="43" t="str">
        <f>IFERROR(VLOOKUP('Febrero 2022'!B54,Dependencias!$A$2:$V$27,2,FALSE),"")</f>
        <v>Subdirección de Gestión Cultural y Artística</v>
      </c>
      <c r="L54" s="52">
        <v>44610</v>
      </c>
      <c r="M54" s="100">
        <f>IF(L54="","No hay fecha de respuesta!",NETWORKDAYS(F54,L54,FESTIVOS!$A$2:$A$146))</f>
        <v>8</v>
      </c>
      <c r="N54" s="44" t="s">
        <v>215</v>
      </c>
    </row>
    <row r="55" spans="1:14" ht="15.75" customHeight="1" x14ac:dyDescent="0.25">
      <c r="A55" s="64" t="s">
        <v>74</v>
      </c>
      <c r="B55" s="49">
        <v>220</v>
      </c>
      <c r="C55" s="49" t="s">
        <v>80</v>
      </c>
      <c r="D55" s="38">
        <v>463622022</v>
      </c>
      <c r="E55" s="46">
        <v>20227100026972</v>
      </c>
      <c r="F55" s="40">
        <v>44601</v>
      </c>
      <c r="G55" s="55">
        <f>IFERROR(WORKDAY(F55,H55,FESTIVOS!$A$2:$V$146),"")</f>
        <v>44629</v>
      </c>
      <c r="H55" s="32">
        <v>20</v>
      </c>
      <c r="I55" s="50" t="s">
        <v>93</v>
      </c>
      <c r="J55" s="49" t="s">
        <v>216</v>
      </c>
      <c r="K55" s="43" t="str">
        <f>IFERROR(VLOOKUP('Febrero 2022'!B55,Dependencias!$A$2:$V$27,2,FALSE),"")</f>
        <v>Dirección de Fomento</v>
      </c>
      <c r="L55" s="52">
        <v>44606</v>
      </c>
      <c r="M55" s="100">
        <f>IF(L55="","No hay fecha de respuesta!",NETWORKDAYS(F55,L55,FESTIVOS!$A$2:$A$146))</f>
        <v>4</v>
      </c>
      <c r="N55" s="44" t="s">
        <v>217</v>
      </c>
    </row>
    <row r="56" spans="1:14" ht="15.75" customHeight="1" x14ac:dyDescent="0.25">
      <c r="A56" s="64" t="s">
        <v>74</v>
      </c>
      <c r="B56" s="49">
        <v>330</v>
      </c>
      <c r="C56" s="49" t="s">
        <v>80</v>
      </c>
      <c r="D56" s="38">
        <v>470452022</v>
      </c>
      <c r="E56" s="46">
        <v>20227100027012</v>
      </c>
      <c r="F56" s="40">
        <v>44601</v>
      </c>
      <c r="G56" s="55">
        <f>IFERROR(WORKDAY(F56,H56,FESTIVOS!$A$2:$V$146),"")</f>
        <v>44629</v>
      </c>
      <c r="H56" s="32">
        <v>20</v>
      </c>
      <c r="I56" s="50" t="s">
        <v>98</v>
      </c>
      <c r="J56" s="49" t="s">
        <v>218</v>
      </c>
      <c r="K56" s="43" t="str">
        <f>IFERROR(VLOOKUP('Febrero 2022'!B56,Dependencias!$A$2:$V$27,2,FALSE),"")</f>
        <v>Subdirección de Infraestructura y patrimonio cultural</v>
      </c>
      <c r="L56" s="52">
        <v>44617</v>
      </c>
      <c r="M56" s="100">
        <f>IF(L56="","No hay fecha de respuesta!",NETWORKDAYS(F56,L56,FESTIVOS!$A$2:$A$146))</f>
        <v>13</v>
      </c>
      <c r="N56" s="44" t="s">
        <v>219</v>
      </c>
    </row>
    <row r="57" spans="1:14" ht="15.75" customHeight="1" x14ac:dyDescent="0.25">
      <c r="A57" s="64" t="s">
        <v>59</v>
      </c>
      <c r="B57" s="49">
        <v>220</v>
      </c>
      <c r="C57" s="49" t="s">
        <v>82</v>
      </c>
      <c r="D57" s="49">
        <v>483502022</v>
      </c>
      <c r="E57" s="39">
        <v>20227100024032</v>
      </c>
      <c r="F57" s="40">
        <v>44602</v>
      </c>
      <c r="G57" s="55">
        <f>IFERROR(WORKDAY(F57,H57,FESTIVOS!$A$2:$V$146),"")</f>
        <v>44645</v>
      </c>
      <c r="H57" s="32">
        <v>30</v>
      </c>
      <c r="I57" s="50" t="s">
        <v>93</v>
      </c>
      <c r="J57" s="49" t="s">
        <v>220</v>
      </c>
      <c r="K57" s="43" t="str">
        <f>IFERROR(VLOOKUP('Febrero 2022'!B57,Dependencias!$A$2:$V$27,2,FALSE),"")</f>
        <v>Dirección de Fomento</v>
      </c>
      <c r="L57" s="52"/>
      <c r="M57" s="100" t="str">
        <f>IF(L57="","No hay fecha de respuesta!",NETWORKDAYS(F57,L57,FESTIVOS!$A$2:$A$146))</f>
        <v>No hay fecha de respuesta!</v>
      </c>
      <c r="N57" s="68"/>
    </row>
    <row r="58" spans="1:14" ht="15.75" customHeight="1" x14ac:dyDescent="0.25">
      <c r="A58" s="37" t="s">
        <v>74</v>
      </c>
      <c r="B58" s="49">
        <v>310</v>
      </c>
      <c r="C58" s="49" t="s">
        <v>82</v>
      </c>
      <c r="D58" s="49">
        <v>477452022</v>
      </c>
      <c r="E58" s="39">
        <v>20227100023882</v>
      </c>
      <c r="F58" s="40">
        <v>44601</v>
      </c>
      <c r="G58" s="55">
        <f>IFERROR(WORKDAY(F58,H58,FESTIVOS!$A$2:$V$146),"")</f>
        <v>44629</v>
      </c>
      <c r="H58" s="32">
        <v>20</v>
      </c>
      <c r="I58" s="50" t="s">
        <v>112</v>
      </c>
      <c r="J58" s="49" t="s">
        <v>221</v>
      </c>
      <c r="K58" s="43" t="str">
        <f>IFERROR(VLOOKUP('Febrero 2022'!B58,Dependencias!$A$2:$V$27,2,FALSE),"")</f>
        <v>Subdirección de Gestión Cultural y Artística</v>
      </c>
      <c r="L58" s="99">
        <v>44613</v>
      </c>
      <c r="M58" s="100">
        <f>IF(L58="","No hay fecha de respuesta!",NETWORKDAYS(F58,L58,FESTIVOS!$A$2:$A$146))</f>
        <v>9</v>
      </c>
      <c r="N58" s="44" t="s">
        <v>222</v>
      </c>
    </row>
    <row r="59" spans="1:14" ht="15.75" customHeight="1" x14ac:dyDescent="0.25">
      <c r="A59" s="37" t="s">
        <v>74</v>
      </c>
      <c r="B59" s="49">
        <v>310</v>
      </c>
      <c r="C59" s="49" t="s">
        <v>82</v>
      </c>
      <c r="D59" s="49">
        <v>494382022</v>
      </c>
      <c r="E59" s="39">
        <v>20227100024042</v>
      </c>
      <c r="F59" s="40">
        <v>44602</v>
      </c>
      <c r="G59" s="55">
        <f>IFERROR(WORKDAY(F59,H59,FESTIVOS!$A$2:$V$146),"")</f>
        <v>44630</v>
      </c>
      <c r="H59" s="32">
        <v>20</v>
      </c>
      <c r="I59" s="50" t="s">
        <v>112</v>
      </c>
      <c r="J59" s="49" t="s">
        <v>223</v>
      </c>
      <c r="K59" s="43" t="str">
        <f>IFERROR(VLOOKUP('Febrero 2022'!B59,Dependencias!$A$2:$V$27,2,FALSE),"")</f>
        <v>Subdirección de Gestión Cultural y Artística</v>
      </c>
      <c r="L59" s="99">
        <v>44613</v>
      </c>
      <c r="M59" s="100">
        <f>IF(L59="","No hay fecha de respuesta!",NETWORKDAYS(F59,L59,FESTIVOS!$A$2:$A$146))</f>
        <v>8</v>
      </c>
      <c r="N59" s="69" t="s">
        <v>224</v>
      </c>
    </row>
    <row r="60" spans="1:14" ht="15.75" customHeight="1" x14ac:dyDescent="0.25">
      <c r="A60" s="37" t="s">
        <v>74</v>
      </c>
      <c r="B60" s="49">
        <v>700</v>
      </c>
      <c r="C60" s="49" t="s">
        <v>82</v>
      </c>
      <c r="D60" s="49">
        <v>494402022</v>
      </c>
      <c r="E60" s="39">
        <v>20227100024052</v>
      </c>
      <c r="F60" s="40">
        <v>44602</v>
      </c>
      <c r="G60" s="55">
        <f>IFERROR(WORKDAY(F60,H60,FESTIVOS!$A$2:$V$146),"")</f>
        <v>44630</v>
      </c>
      <c r="H60" s="32">
        <v>20</v>
      </c>
      <c r="I60" s="50" t="s">
        <v>112</v>
      </c>
      <c r="J60" s="49" t="s">
        <v>225</v>
      </c>
      <c r="K60" s="43" t="str">
        <f>IFERROR(VLOOKUP('Febrero 2022'!B60,Dependencias!$A$2:$V$27,2,FALSE),"")</f>
        <v>Direccion de Gestion Corporativa</v>
      </c>
      <c r="L60" s="52">
        <v>44603</v>
      </c>
      <c r="M60" s="100">
        <f>IF(L60="","No hay fecha de respuesta!",NETWORKDAYS(F60,L60,FESTIVOS!$A$2:$A$146))</f>
        <v>2</v>
      </c>
      <c r="N60" s="44" t="s">
        <v>145</v>
      </c>
    </row>
    <row r="61" spans="1:14" ht="15.75" customHeight="1" x14ac:dyDescent="0.25">
      <c r="A61" s="37" t="s">
        <v>74</v>
      </c>
      <c r="B61" s="49">
        <v>310</v>
      </c>
      <c r="C61" s="49" t="s">
        <v>82</v>
      </c>
      <c r="D61" s="49">
        <v>494422022</v>
      </c>
      <c r="E61" s="39">
        <v>20227100024182</v>
      </c>
      <c r="F61" s="40">
        <v>44602</v>
      </c>
      <c r="G61" s="55">
        <f>IFERROR(WORKDAY(F61,H61,FESTIVOS!$A$2:$V$146),"")</f>
        <v>44630</v>
      </c>
      <c r="H61" s="32">
        <v>20</v>
      </c>
      <c r="I61" s="50" t="s">
        <v>112</v>
      </c>
      <c r="J61" s="49" t="s">
        <v>226</v>
      </c>
      <c r="K61" s="43" t="str">
        <f>IFERROR(VLOOKUP('Febrero 2022'!B61,Dependencias!$A$2:$V$27,2,FALSE),"")</f>
        <v>Subdirección de Gestión Cultural y Artística</v>
      </c>
      <c r="L61" s="99">
        <v>44613</v>
      </c>
      <c r="M61" s="100">
        <f>IF(L61="","No hay fecha de respuesta!",NETWORKDAYS(F61,L61,FESTIVOS!$A$2:$A$146))</f>
        <v>8</v>
      </c>
      <c r="N61" s="44" t="s">
        <v>227</v>
      </c>
    </row>
    <row r="62" spans="1:14" x14ac:dyDescent="0.25">
      <c r="A62" s="37" t="s">
        <v>74</v>
      </c>
      <c r="B62" s="49">
        <v>310</v>
      </c>
      <c r="C62" s="49" t="s">
        <v>82</v>
      </c>
      <c r="D62" s="49">
        <v>494452022</v>
      </c>
      <c r="E62" s="39">
        <v>20227100024372</v>
      </c>
      <c r="F62" s="40">
        <v>44602</v>
      </c>
      <c r="G62" s="55">
        <f>IFERROR(WORKDAY(F62,H62,FESTIVOS!$A$2:$V$146),"")</f>
        <v>44630</v>
      </c>
      <c r="H62" s="32">
        <v>20</v>
      </c>
      <c r="I62" s="50" t="s">
        <v>112</v>
      </c>
      <c r="J62" s="49" t="s">
        <v>228</v>
      </c>
      <c r="K62" s="43" t="str">
        <f>IFERROR(VLOOKUP('Febrero 2022'!B62,Dependencias!$A$2:$V$27,2,FALSE),"")</f>
        <v>Subdirección de Gestión Cultural y Artística</v>
      </c>
      <c r="L62" s="52">
        <v>44608</v>
      </c>
      <c r="M62" s="100">
        <f>IF(L62="","No hay fecha de respuesta!",NETWORKDAYS(F62,L62,FESTIVOS!$A$2:$A$146))</f>
        <v>5</v>
      </c>
      <c r="N62" s="44" t="s">
        <v>229</v>
      </c>
    </row>
    <row r="63" spans="1:14" ht="15.75" customHeight="1" x14ac:dyDescent="0.25">
      <c r="A63" s="37" t="s">
        <v>61</v>
      </c>
      <c r="B63" s="49">
        <v>330</v>
      </c>
      <c r="C63" s="49" t="s">
        <v>82</v>
      </c>
      <c r="D63" s="49">
        <v>494502022</v>
      </c>
      <c r="E63" s="39">
        <v>20227100024452</v>
      </c>
      <c r="F63" s="40">
        <v>44602</v>
      </c>
      <c r="G63" s="55">
        <f>IFERROR(WORKDAY(F63,H63,FESTIVOS!$A$2:$V$146),"")</f>
        <v>44645</v>
      </c>
      <c r="H63" s="32">
        <v>30</v>
      </c>
      <c r="I63" s="50" t="s">
        <v>98</v>
      </c>
      <c r="J63" s="49" t="s">
        <v>230</v>
      </c>
      <c r="K63" s="43" t="str">
        <f>IFERROR(VLOOKUP('Febrero 2022'!B63,Dependencias!$A$2:$V$27,2,FALSE),"")</f>
        <v>Subdirección de Infraestructura y patrimonio cultural</v>
      </c>
      <c r="L63" s="52">
        <v>44607</v>
      </c>
      <c r="M63" s="100">
        <f>IF(L63="","No hay fecha de respuesta!",NETWORKDAYS(F63,L63,FESTIVOS!$A$2:$A$146))</f>
        <v>4</v>
      </c>
      <c r="N63" s="44" t="s">
        <v>231</v>
      </c>
    </row>
    <row r="64" spans="1:14" ht="15.75" customHeight="1" x14ac:dyDescent="0.25">
      <c r="A64" s="64" t="s">
        <v>74</v>
      </c>
      <c r="B64" s="49">
        <v>210</v>
      </c>
      <c r="C64" s="49" t="s">
        <v>80</v>
      </c>
      <c r="D64" s="38">
        <v>497852022</v>
      </c>
      <c r="E64" s="46">
        <v>20227100026922</v>
      </c>
      <c r="F64" s="40">
        <v>44602</v>
      </c>
      <c r="G64" s="55">
        <f>IFERROR(WORKDAY(F64,H64,FESTIVOS!$A$2:$V$146),"")</f>
        <v>44630</v>
      </c>
      <c r="H64" s="32">
        <v>20</v>
      </c>
      <c r="I64" s="50" t="s">
        <v>96</v>
      </c>
      <c r="J64" s="49" t="s">
        <v>232</v>
      </c>
      <c r="K64" s="43" t="str">
        <f>IFERROR(VLOOKUP('Febrero 2022'!B64,Dependencias!$A$2:$V$27,2,FALSE),"")</f>
        <v>Dirección de Asuntos Locales y Participación</v>
      </c>
      <c r="L64" s="52">
        <v>44621</v>
      </c>
      <c r="M64" s="100">
        <f>IF(L64="","No hay fecha de respuesta!",NETWORKDAYS(F64,L64,FESTIVOS!$A$2:$A$146))</f>
        <v>14</v>
      </c>
      <c r="N64" s="44" t="s">
        <v>233</v>
      </c>
    </row>
    <row r="65" spans="1:14" ht="15.75" customHeight="1" x14ac:dyDescent="0.25">
      <c r="A65" s="64" t="s">
        <v>74</v>
      </c>
      <c r="B65" s="49">
        <v>310</v>
      </c>
      <c r="C65" s="49" t="s">
        <v>82</v>
      </c>
      <c r="D65" s="38">
        <v>496002022</v>
      </c>
      <c r="E65" s="39">
        <v>20227100024912</v>
      </c>
      <c r="F65" s="40">
        <v>44602</v>
      </c>
      <c r="G65" s="55">
        <f>IFERROR(WORKDAY(F65,H65,FESTIVOS!$A$2:$V$146),"")</f>
        <v>44630</v>
      </c>
      <c r="H65" s="32">
        <v>20</v>
      </c>
      <c r="I65" s="50" t="s">
        <v>112</v>
      </c>
      <c r="J65" s="49" t="s">
        <v>234</v>
      </c>
      <c r="K65" s="43" t="str">
        <f>IFERROR(VLOOKUP('Febrero 2022'!B65,Dependencias!$A$2:$V$27,2,FALSE),"")</f>
        <v>Subdirección de Gestión Cultural y Artística</v>
      </c>
      <c r="L65" s="52">
        <v>44610</v>
      </c>
      <c r="M65" s="100">
        <f>IF(L65="","No hay fecha de respuesta!",NETWORKDAYS(F65,L65,FESTIVOS!$A$2:$A$146))</f>
        <v>7</v>
      </c>
      <c r="N65" s="44" t="s">
        <v>235</v>
      </c>
    </row>
    <row r="66" spans="1:14" ht="15.75" customHeight="1" x14ac:dyDescent="0.25">
      <c r="A66" s="64" t="s">
        <v>74</v>
      </c>
      <c r="B66" s="49">
        <v>700</v>
      </c>
      <c r="C66" s="49" t="s">
        <v>82</v>
      </c>
      <c r="D66" s="49">
        <v>495002022</v>
      </c>
      <c r="E66" s="39">
        <v>20227100024562</v>
      </c>
      <c r="F66" s="40">
        <v>44602</v>
      </c>
      <c r="G66" s="55">
        <f>IFERROR(WORKDAY(F66,H66,FESTIVOS!$A$2:$V$146),"")</f>
        <v>44609</v>
      </c>
      <c r="H66" s="32">
        <v>5</v>
      </c>
      <c r="I66" s="50" t="s">
        <v>101</v>
      </c>
      <c r="J66" s="49" t="s">
        <v>236</v>
      </c>
      <c r="K66" s="43" t="str">
        <f>IFERROR(VLOOKUP('Febrero 2022'!B66,Dependencias!$A$2:$V$27,2,FALSE),"")</f>
        <v>Direccion de Gestion Corporativa</v>
      </c>
      <c r="L66" s="52">
        <v>44603</v>
      </c>
      <c r="M66" s="100">
        <f>IF(L66="","No hay fecha de respuesta!",NETWORKDAYS(F66,L66,FESTIVOS!$A$2:$A$146))</f>
        <v>2</v>
      </c>
      <c r="N66" s="44" t="s">
        <v>237</v>
      </c>
    </row>
    <row r="67" spans="1:14" ht="15.75" customHeight="1" x14ac:dyDescent="0.25">
      <c r="A67" s="64" t="s">
        <v>74</v>
      </c>
      <c r="B67" s="49">
        <v>310</v>
      </c>
      <c r="C67" s="49" t="s">
        <v>82</v>
      </c>
      <c r="D67" s="49">
        <v>503172022</v>
      </c>
      <c r="E67" s="39">
        <v>20227100025282</v>
      </c>
      <c r="F67" s="40">
        <v>44603</v>
      </c>
      <c r="G67" s="55">
        <f>IFERROR(WORKDAY(F67,H67,FESTIVOS!$A$2:$V$146),"")</f>
        <v>44631</v>
      </c>
      <c r="H67" s="32">
        <v>20</v>
      </c>
      <c r="I67" s="50" t="s">
        <v>112</v>
      </c>
      <c r="J67" s="44" t="s">
        <v>238</v>
      </c>
      <c r="K67" s="43" t="str">
        <f>IFERROR(VLOOKUP('Febrero 2022'!B67,Dependencias!$A$2:$V$27,2,FALSE),"")</f>
        <v>Subdirección de Gestión Cultural y Artística</v>
      </c>
      <c r="L67" s="52">
        <v>44610</v>
      </c>
      <c r="M67" s="100">
        <f>IF(L67="","No hay fecha de respuesta!",NETWORKDAYS(F67,L67,FESTIVOS!$A$2:$A$146))</f>
        <v>6</v>
      </c>
      <c r="N67" s="44" t="s">
        <v>239</v>
      </c>
    </row>
    <row r="68" spans="1:14" ht="15.75" customHeight="1" x14ac:dyDescent="0.25">
      <c r="A68" s="64" t="s">
        <v>74</v>
      </c>
      <c r="B68" s="49">
        <v>310</v>
      </c>
      <c r="C68" s="49" t="s">
        <v>82</v>
      </c>
      <c r="D68" s="49">
        <v>502912022</v>
      </c>
      <c r="E68" s="39">
        <v>20227100025272</v>
      </c>
      <c r="F68" s="40">
        <v>44603</v>
      </c>
      <c r="G68" s="55">
        <f>IFERROR(WORKDAY(F68,H68,FESTIVOS!$A$2:$V$146),"")</f>
        <v>44631</v>
      </c>
      <c r="H68" s="32">
        <v>20</v>
      </c>
      <c r="I68" s="50" t="s">
        <v>112</v>
      </c>
      <c r="J68" s="49" t="s">
        <v>240</v>
      </c>
      <c r="K68" s="43" t="str">
        <f>IFERROR(VLOOKUP('Febrero 2022'!B68,Dependencias!$A$2:$V$27,2,FALSE),"")</f>
        <v>Subdirección de Gestión Cultural y Artística</v>
      </c>
      <c r="L68" s="52">
        <v>44615</v>
      </c>
      <c r="M68" s="100">
        <f>IF(L68="","No hay fecha de respuesta!",NETWORKDAYS(F68,L68,FESTIVOS!$A$2:$A$146))</f>
        <v>9</v>
      </c>
      <c r="N68" s="44" t="s">
        <v>241</v>
      </c>
    </row>
    <row r="69" spans="1:14" ht="15.75" customHeight="1" x14ac:dyDescent="0.25">
      <c r="A69" s="64" t="s">
        <v>74</v>
      </c>
      <c r="B69" s="49">
        <v>310</v>
      </c>
      <c r="C69" s="49" t="s">
        <v>82</v>
      </c>
      <c r="D69" s="38">
        <v>494832022</v>
      </c>
      <c r="E69" s="39">
        <v>20227100024512</v>
      </c>
      <c r="F69" s="40">
        <v>44602</v>
      </c>
      <c r="G69" s="55">
        <f>IFERROR(WORKDAY(F69,H69,FESTIVOS!$A$2:$V$146),"")</f>
        <v>44630</v>
      </c>
      <c r="H69" s="32">
        <v>20</v>
      </c>
      <c r="I69" s="50" t="s">
        <v>112</v>
      </c>
      <c r="J69" s="49" t="s">
        <v>242</v>
      </c>
      <c r="K69" s="43" t="str">
        <f>IFERROR(VLOOKUP('Febrero 2022'!B69,Dependencias!$A$2:$V$27,2,FALSE),"")</f>
        <v>Subdirección de Gestión Cultural y Artística</v>
      </c>
      <c r="L69" s="52">
        <v>44615</v>
      </c>
      <c r="M69" s="100">
        <f>IF(L69="","No hay fecha de respuesta!",NETWORKDAYS(F69,L69,FESTIVOS!$A$2:$A$146))</f>
        <v>10</v>
      </c>
      <c r="N69" s="44" t="s">
        <v>243</v>
      </c>
    </row>
    <row r="70" spans="1:14" ht="15.75" customHeight="1" x14ac:dyDescent="0.25">
      <c r="A70" s="64" t="s">
        <v>74</v>
      </c>
      <c r="B70" s="49">
        <v>310</v>
      </c>
      <c r="C70" s="49" t="s">
        <v>82</v>
      </c>
      <c r="D70" s="38">
        <v>495992022</v>
      </c>
      <c r="E70" s="39">
        <v>20227100024812</v>
      </c>
      <c r="F70" s="40">
        <v>44602</v>
      </c>
      <c r="G70" s="55">
        <f>IFERROR(WORKDAY(F70,H70,FESTIVOS!$A$2:$V$146),"")</f>
        <v>44630</v>
      </c>
      <c r="H70" s="32">
        <v>20</v>
      </c>
      <c r="I70" s="50" t="s">
        <v>112</v>
      </c>
      <c r="J70" s="44" t="s">
        <v>238</v>
      </c>
      <c r="K70" s="43" t="str">
        <f>IFERROR(VLOOKUP('Febrero 2022'!B70,Dependencias!$A$2:$V$27,2,FALSE),"")</f>
        <v>Subdirección de Gestión Cultural y Artística</v>
      </c>
      <c r="L70" s="52">
        <v>44610</v>
      </c>
      <c r="M70" s="100">
        <f>IF(L70="","No hay fecha de respuesta!",NETWORKDAYS(F70,L70,FESTIVOS!$A$2:$A$146))</f>
        <v>7</v>
      </c>
      <c r="N70" s="44" t="s">
        <v>244</v>
      </c>
    </row>
    <row r="71" spans="1:14" ht="15.75" customHeight="1" x14ac:dyDescent="0.25">
      <c r="A71" s="64" t="s">
        <v>74</v>
      </c>
      <c r="B71" s="49">
        <v>310</v>
      </c>
      <c r="C71" s="49" t="s">
        <v>82</v>
      </c>
      <c r="D71" s="38">
        <v>496012022</v>
      </c>
      <c r="E71" s="39">
        <v>20227100024972</v>
      </c>
      <c r="F71" s="40">
        <v>44602</v>
      </c>
      <c r="G71" s="55">
        <f>IFERROR(WORKDAY(F71,H71,FESTIVOS!$A$2:$V$146),"")</f>
        <v>44630</v>
      </c>
      <c r="H71" s="32">
        <v>20</v>
      </c>
      <c r="I71" s="50" t="s">
        <v>112</v>
      </c>
      <c r="J71" s="49" t="s">
        <v>245</v>
      </c>
      <c r="K71" s="43" t="str">
        <f>IFERROR(VLOOKUP('Febrero 2022'!B71,Dependencias!$A$2:$V$27,2,FALSE),"")</f>
        <v>Subdirección de Gestión Cultural y Artística</v>
      </c>
      <c r="L71" s="52">
        <v>44610</v>
      </c>
      <c r="M71" s="100">
        <f>IF(L71="","No hay fecha de respuesta!",NETWORKDAYS(F71,L71,FESTIVOS!$A$2:$A$146))</f>
        <v>7</v>
      </c>
      <c r="N71" s="44" t="s">
        <v>246</v>
      </c>
    </row>
    <row r="72" spans="1:14" ht="15.75" customHeight="1" x14ac:dyDescent="0.25">
      <c r="A72" s="64" t="s">
        <v>74</v>
      </c>
      <c r="B72" s="49">
        <v>220</v>
      </c>
      <c r="C72" s="49" t="s">
        <v>80</v>
      </c>
      <c r="D72" s="38">
        <v>105012022</v>
      </c>
      <c r="E72" s="46">
        <v>20227100027022</v>
      </c>
      <c r="F72" s="40">
        <v>44602</v>
      </c>
      <c r="G72" s="55">
        <f>IFERROR(WORKDAY(F72,H72,FESTIVOS!$A$2:$V$146),"")</f>
        <v>44630</v>
      </c>
      <c r="H72" s="32">
        <v>20</v>
      </c>
      <c r="I72" s="50" t="s">
        <v>112</v>
      </c>
      <c r="J72" s="49" t="s">
        <v>247</v>
      </c>
      <c r="K72" s="43" t="str">
        <f>IFERROR(VLOOKUP('Febrero 2022'!B72,Dependencias!$A$2:$V$27,2,FALSE),"")</f>
        <v>Dirección de Fomento</v>
      </c>
      <c r="L72" s="52">
        <v>44622</v>
      </c>
      <c r="M72" s="100">
        <f>IF(L72="","No hay fecha de respuesta!",NETWORKDAYS(F72,L72,FESTIVOS!$A$2:$A$146))</f>
        <v>15</v>
      </c>
      <c r="N72" s="44" t="s">
        <v>248</v>
      </c>
    </row>
    <row r="73" spans="1:14" ht="15.75" customHeight="1" x14ac:dyDescent="0.25">
      <c r="A73" s="64" t="s">
        <v>74</v>
      </c>
      <c r="B73" s="49">
        <v>220</v>
      </c>
      <c r="C73" s="49" t="s">
        <v>80</v>
      </c>
      <c r="D73" s="38">
        <v>487702022</v>
      </c>
      <c r="E73" s="46">
        <v>20227100028572</v>
      </c>
      <c r="F73" s="40">
        <v>44602</v>
      </c>
      <c r="G73" s="55">
        <f>IFERROR(WORKDAY(F73,H73,FESTIVOS!$A$2:$V$146),"")</f>
        <v>44630</v>
      </c>
      <c r="H73" s="32">
        <v>20</v>
      </c>
      <c r="I73" s="50" t="s">
        <v>93</v>
      </c>
      <c r="J73" s="49" t="s">
        <v>249</v>
      </c>
      <c r="K73" s="43" t="str">
        <f>IFERROR(VLOOKUP('Febrero 2022'!B73,Dependencias!$A$2:$V$27,2,FALSE),"")</f>
        <v>Dirección de Fomento</v>
      </c>
      <c r="L73" s="52">
        <v>44606</v>
      </c>
      <c r="M73" s="100">
        <f>IF(L73="","No hay fecha de respuesta!",NETWORKDAYS(F73,L73,FESTIVOS!$A$2:$A$146))</f>
        <v>3</v>
      </c>
      <c r="N73" s="49" t="s">
        <v>250</v>
      </c>
    </row>
    <row r="74" spans="1:14" ht="15.75" customHeight="1" x14ac:dyDescent="0.25">
      <c r="A74" s="64" t="s">
        <v>74</v>
      </c>
      <c r="B74" s="49">
        <v>310</v>
      </c>
      <c r="C74" s="49" t="s">
        <v>82</v>
      </c>
      <c r="D74" s="49">
        <v>502932022</v>
      </c>
      <c r="E74" s="39">
        <v>20227100025262</v>
      </c>
      <c r="F74" s="40">
        <v>44603</v>
      </c>
      <c r="G74" s="55">
        <f>IFERROR(WORKDAY(F74,H74,FESTIVOS!$A$2:$V$146),"")</f>
        <v>44631</v>
      </c>
      <c r="H74" s="32">
        <v>20</v>
      </c>
      <c r="I74" s="50" t="s">
        <v>112</v>
      </c>
      <c r="J74" s="49" t="s">
        <v>242</v>
      </c>
      <c r="K74" s="43" t="str">
        <f>IFERROR(VLOOKUP('Febrero 2022'!B74,Dependencias!$A$2:$V$27,2,FALSE),"")</f>
        <v>Subdirección de Gestión Cultural y Artística</v>
      </c>
      <c r="L74" s="52">
        <v>44615</v>
      </c>
      <c r="M74" s="100">
        <f>IF(L74="","No hay fecha de respuesta!",NETWORKDAYS(F74,L74,FESTIVOS!$A$2:$A$146))</f>
        <v>9</v>
      </c>
      <c r="N74" s="44" t="s">
        <v>251</v>
      </c>
    </row>
    <row r="75" spans="1:14" ht="15.75" customHeight="1" x14ac:dyDescent="0.25">
      <c r="A75" s="64" t="s">
        <v>74</v>
      </c>
      <c r="B75" s="38">
        <v>310</v>
      </c>
      <c r="C75" s="38" t="s">
        <v>82</v>
      </c>
      <c r="D75" s="38">
        <v>509802022</v>
      </c>
      <c r="E75" s="46">
        <v>20227100025022</v>
      </c>
      <c r="F75" s="40">
        <v>44602</v>
      </c>
      <c r="G75" s="55">
        <f>IFERROR(WORKDAY(F75,H75,FESTIVOS!$A$2:$V$146),"")</f>
        <v>44630</v>
      </c>
      <c r="H75" s="67">
        <v>20</v>
      </c>
      <c r="I75" s="33" t="s">
        <v>112</v>
      </c>
      <c r="J75" s="44" t="s">
        <v>245</v>
      </c>
      <c r="K75" s="43" t="str">
        <f>IFERROR(VLOOKUP('Febrero 2022'!B75,Dependencias!$A$2:$V$27,2,FALSE),"")</f>
        <v>Subdirección de Gestión Cultural y Artística</v>
      </c>
      <c r="L75" s="52">
        <v>44615</v>
      </c>
      <c r="M75" s="100">
        <f>IF(L75="","No hay fecha de respuesta!",NETWORKDAYS(F75,L75,FESTIVOS!$A$2:$A$146))</f>
        <v>10</v>
      </c>
      <c r="N75" s="44" t="s">
        <v>252</v>
      </c>
    </row>
    <row r="76" spans="1:14" ht="15.75" customHeight="1" x14ac:dyDescent="0.25">
      <c r="A76" s="64" t="s">
        <v>74</v>
      </c>
      <c r="B76" s="49">
        <v>210</v>
      </c>
      <c r="C76" s="49" t="s">
        <v>80</v>
      </c>
      <c r="D76" s="38">
        <v>497662022</v>
      </c>
      <c r="E76" s="46">
        <v>20227100027042</v>
      </c>
      <c r="F76" s="40">
        <v>44603</v>
      </c>
      <c r="G76" s="55">
        <f>IFERROR(WORKDAY(F76,H76,FESTIVOS!$A$2:$V$146),"")</f>
        <v>44631</v>
      </c>
      <c r="H76" s="32">
        <v>20</v>
      </c>
      <c r="I76" s="50" t="s">
        <v>95</v>
      </c>
      <c r="J76" s="49" t="s">
        <v>232</v>
      </c>
      <c r="K76" s="43" t="str">
        <f>IFERROR(VLOOKUP('Febrero 2022'!B76,Dependencias!$A$2:$V$27,2,FALSE),"")</f>
        <v>Dirección de Asuntos Locales y Participación</v>
      </c>
      <c r="L76" s="52">
        <v>44621</v>
      </c>
      <c r="M76" s="100">
        <f>IF(L76="","No hay fecha de respuesta!",NETWORKDAYS(F76,L76,FESTIVOS!$A$2:$A$146))</f>
        <v>13</v>
      </c>
      <c r="N76" s="44" t="s">
        <v>253</v>
      </c>
    </row>
    <row r="77" spans="1:14" ht="15.75" customHeight="1" x14ac:dyDescent="0.25">
      <c r="A77" s="64" t="s">
        <v>74</v>
      </c>
      <c r="B77" s="49">
        <v>310</v>
      </c>
      <c r="C77" s="49" t="s">
        <v>82</v>
      </c>
      <c r="D77" s="49">
        <v>512692022</v>
      </c>
      <c r="E77" s="39">
        <v>20227100025722</v>
      </c>
      <c r="F77" s="40">
        <v>44603</v>
      </c>
      <c r="G77" s="55">
        <f>IFERROR(WORKDAY(F77,H77,FESTIVOS!$A$2:$V$146),"")</f>
        <v>44631</v>
      </c>
      <c r="H77" s="32">
        <v>20</v>
      </c>
      <c r="I77" s="50" t="s">
        <v>112</v>
      </c>
      <c r="J77" s="44" t="s">
        <v>238</v>
      </c>
      <c r="K77" s="43" t="str">
        <f>IFERROR(VLOOKUP('Febrero 2022'!B77,Dependencias!$A$2:$V$27,2,FALSE),"")</f>
        <v>Subdirección de Gestión Cultural y Artística</v>
      </c>
      <c r="L77" s="52">
        <v>44615</v>
      </c>
      <c r="M77" s="100">
        <f>IF(L77="","No hay fecha de respuesta!",NETWORKDAYS(F77,L77,FESTIVOS!$A$2:$A$146))</f>
        <v>9</v>
      </c>
      <c r="N77" s="44" t="s">
        <v>254</v>
      </c>
    </row>
    <row r="78" spans="1:14" ht="15.75" customHeight="1" x14ac:dyDescent="0.25">
      <c r="A78" s="64" t="s">
        <v>74</v>
      </c>
      <c r="B78" s="49">
        <v>310</v>
      </c>
      <c r="C78" s="49" t="s">
        <v>82</v>
      </c>
      <c r="D78" s="38">
        <v>512712022</v>
      </c>
      <c r="E78" s="46">
        <v>20227100025722</v>
      </c>
      <c r="F78" s="40">
        <v>44603</v>
      </c>
      <c r="G78" s="55">
        <f>IFERROR(WORKDAY(F78,H78,FESTIVOS!$A$2:$V$146),"")</f>
        <v>44631</v>
      </c>
      <c r="H78" s="32">
        <v>20</v>
      </c>
      <c r="I78" s="50" t="s">
        <v>112</v>
      </c>
      <c r="J78" s="44" t="s">
        <v>238</v>
      </c>
      <c r="K78" s="43" t="str">
        <f>IFERROR(VLOOKUP('Febrero 2022'!B78,Dependencias!$A$2:$V$27,2,FALSE),"")</f>
        <v>Subdirección de Gestión Cultural y Artística</v>
      </c>
      <c r="L78" s="52">
        <v>44615</v>
      </c>
      <c r="M78" s="100">
        <f>IF(L78="","No hay fecha de respuesta!",NETWORKDAYS(F78,L78,FESTIVOS!$A$2:$A$146))</f>
        <v>9</v>
      </c>
      <c r="N78" s="44" t="s">
        <v>255</v>
      </c>
    </row>
    <row r="79" spans="1:14" ht="15.75" customHeight="1" x14ac:dyDescent="0.25">
      <c r="A79" s="64" t="s">
        <v>74</v>
      </c>
      <c r="B79" s="49">
        <v>310</v>
      </c>
      <c r="C79" s="49" t="s">
        <v>82</v>
      </c>
      <c r="D79" s="49">
        <v>509782022</v>
      </c>
      <c r="E79" s="39">
        <v>20227100025132</v>
      </c>
      <c r="F79" s="40">
        <v>44602</v>
      </c>
      <c r="G79" s="55">
        <f>IFERROR(WORKDAY(F79,H79,FESTIVOS!$A$2:$V$146),"")</f>
        <v>44630</v>
      </c>
      <c r="H79" s="32">
        <v>20</v>
      </c>
      <c r="I79" s="50" t="s">
        <v>112</v>
      </c>
      <c r="J79" s="44" t="s">
        <v>234</v>
      </c>
      <c r="K79" s="43" t="str">
        <f>IFERROR(VLOOKUP('Febrero 2022'!B79,Dependencias!$A$2:$V$27,2,FALSE),"")</f>
        <v>Subdirección de Gestión Cultural y Artística</v>
      </c>
      <c r="L79" s="52">
        <v>44610</v>
      </c>
      <c r="M79" s="100">
        <f>IF(L79="","No hay fecha de respuesta!",NETWORKDAYS(F79,L79,FESTIVOS!$A$2:$A$146))</f>
        <v>7</v>
      </c>
      <c r="N79" s="44" t="s">
        <v>256</v>
      </c>
    </row>
    <row r="80" spans="1:14" ht="15.75" customHeight="1" x14ac:dyDescent="0.25">
      <c r="A80" s="64" t="s">
        <v>61</v>
      </c>
      <c r="B80" s="49">
        <v>800</v>
      </c>
      <c r="C80" s="49" t="s">
        <v>80</v>
      </c>
      <c r="D80" s="38">
        <v>450812022</v>
      </c>
      <c r="E80" s="46">
        <v>20227100027052</v>
      </c>
      <c r="F80" s="40">
        <v>44601</v>
      </c>
      <c r="G80" s="55">
        <f>IFERROR(WORKDAY(F80,H80,FESTIVOS!$A$2:$V$146),"")</f>
        <v>44608</v>
      </c>
      <c r="H80" s="32">
        <v>5</v>
      </c>
      <c r="I80" s="50" t="s">
        <v>101</v>
      </c>
      <c r="J80" s="49" t="s">
        <v>257</v>
      </c>
      <c r="K80" s="43" t="str">
        <f>IFERROR(VLOOKUP('Febrero 2022'!B80,Dependencias!$A$2:$V$27,2,FALSE),"")</f>
        <v>Dirección de Lectura y Bibliotecas</v>
      </c>
      <c r="L80" s="52">
        <v>44610</v>
      </c>
      <c r="M80" s="100">
        <f>IF(L80="","No hay fecha de respuesta!",NETWORKDAYS(F80,L80,FESTIVOS!$A$2:$A$146))</f>
        <v>8</v>
      </c>
      <c r="N80" s="44" t="s">
        <v>258</v>
      </c>
    </row>
    <row r="81" spans="1:14" ht="15.75" customHeight="1" x14ac:dyDescent="0.25">
      <c r="A81" s="64" t="s">
        <v>74</v>
      </c>
      <c r="B81" s="49">
        <v>310</v>
      </c>
      <c r="C81" s="49" t="s">
        <v>82</v>
      </c>
      <c r="D81" s="49">
        <v>509612022</v>
      </c>
      <c r="E81" s="39">
        <v>20227100025452</v>
      </c>
      <c r="F81" s="40">
        <v>44603</v>
      </c>
      <c r="G81" s="55">
        <f>IFERROR(WORKDAY(F81,H81,FESTIVOS!$A$2:$V$146),"")</f>
        <v>44631</v>
      </c>
      <c r="H81" s="32">
        <v>20</v>
      </c>
      <c r="I81" s="50" t="s">
        <v>112</v>
      </c>
      <c r="J81" s="44" t="s">
        <v>259</v>
      </c>
      <c r="K81" s="43" t="str">
        <f>IFERROR(VLOOKUP('Febrero 2022'!B81,Dependencias!$A$2:$V$27,2,FALSE),"")</f>
        <v>Subdirección de Gestión Cultural y Artística</v>
      </c>
      <c r="L81" s="52">
        <v>44609</v>
      </c>
      <c r="M81" s="100">
        <f>IF(L81="","No hay fecha de respuesta!",NETWORKDAYS(F81,L81,FESTIVOS!$A$2:$A$146))</f>
        <v>5</v>
      </c>
      <c r="N81" s="44" t="s">
        <v>260</v>
      </c>
    </row>
    <row r="82" spans="1:14" ht="15.75" customHeight="1" x14ac:dyDescent="0.25">
      <c r="A82" s="64" t="s">
        <v>74</v>
      </c>
      <c r="B82" s="49">
        <v>310</v>
      </c>
      <c r="C82" s="49" t="s">
        <v>82</v>
      </c>
      <c r="D82" s="49">
        <v>509792022</v>
      </c>
      <c r="E82" s="39">
        <v>20227100025072</v>
      </c>
      <c r="F82" s="40">
        <v>44602</v>
      </c>
      <c r="G82" s="55">
        <f>IFERROR(WORKDAY(F82,H82,FESTIVOS!$A$2:$V$146),"")</f>
        <v>44630</v>
      </c>
      <c r="H82" s="32">
        <v>20</v>
      </c>
      <c r="I82" s="50" t="s">
        <v>112</v>
      </c>
      <c r="J82" s="44" t="s">
        <v>234</v>
      </c>
      <c r="K82" s="43" t="str">
        <f>IFERROR(VLOOKUP('Febrero 2022'!B82,Dependencias!$A$2:$V$27,2,FALSE),"")</f>
        <v>Subdirección de Gestión Cultural y Artística</v>
      </c>
      <c r="L82" s="52">
        <v>44615</v>
      </c>
      <c r="M82" s="100">
        <f>IF(L82="","No hay fecha de respuesta!",NETWORKDAYS(F82,L82,FESTIVOS!$A$2:$A$146))</f>
        <v>10</v>
      </c>
      <c r="N82" s="44" t="s">
        <v>261</v>
      </c>
    </row>
    <row r="83" spans="1:14" ht="15.75" customHeight="1" x14ac:dyDescent="0.25">
      <c r="A83" s="37" t="s">
        <v>74</v>
      </c>
      <c r="B83" s="49">
        <v>310</v>
      </c>
      <c r="C83" s="49" t="s">
        <v>82</v>
      </c>
      <c r="D83" s="49">
        <v>509892022</v>
      </c>
      <c r="E83" s="39">
        <v>20227100025102</v>
      </c>
      <c r="F83" s="40">
        <v>44603</v>
      </c>
      <c r="G83" s="55">
        <f>IFERROR(WORKDAY(F83,H83,FESTIVOS!$A$2:$V$146),"")</f>
        <v>44631</v>
      </c>
      <c r="H83" s="32">
        <v>20</v>
      </c>
      <c r="I83" s="50" t="s">
        <v>112</v>
      </c>
      <c r="J83" s="49" t="s">
        <v>262</v>
      </c>
      <c r="K83" s="43" t="str">
        <f>IFERROR(VLOOKUP('Febrero 2022'!B83,Dependencias!$A$2:$V$27,2,FALSE),"")</f>
        <v>Subdirección de Gestión Cultural y Artística</v>
      </c>
      <c r="L83" s="52">
        <v>44609</v>
      </c>
      <c r="M83" s="100">
        <f>IF(L83="","No hay fecha de respuesta!",NETWORKDAYS(F83,L83,FESTIVOS!$A$2:$A$146))</f>
        <v>5</v>
      </c>
      <c r="N83" s="44" t="s">
        <v>263</v>
      </c>
    </row>
    <row r="84" spans="1:14" ht="15.75" customHeight="1" x14ac:dyDescent="0.25">
      <c r="A84" s="37" t="s">
        <v>61</v>
      </c>
      <c r="B84" s="49">
        <v>310</v>
      </c>
      <c r="C84" s="49" t="s">
        <v>82</v>
      </c>
      <c r="D84" s="49">
        <v>526742022</v>
      </c>
      <c r="E84" s="39">
        <v>20227100025162</v>
      </c>
      <c r="F84" s="40">
        <v>44603</v>
      </c>
      <c r="G84" s="55">
        <f>IFERROR(WORKDAY(F84,H84,FESTIVOS!$A$2:$V$146),"")</f>
        <v>44648</v>
      </c>
      <c r="H84" s="32">
        <v>30</v>
      </c>
      <c r="I84" s="50" t="s">
        <v>112</v>
      </c>
      <c r="J84" s="49" t="s">
        <v>264</v>
      </c>
      <c r="K84" s="43" t="str">
        <f>IFERROR(VLOOKUP('Febrero 2022'!B84,Dependencias!$A$2:$V$27,2,FALSE),"")</f>
        <v>Subdirección de Gestión Cultural y Artística</v>
      </c>
      <c r="L84" s="52">
        <v>44609</v>
      </c>
      <c r="M84" s="100">
        <f>IF(L84="","No hay fecha de respuesta!",NETWORKDAYS(F84,L84,FESTIVOS!$A$2:$A$146))</f>
        <v>5</v>
      </c>
      <c r="N84" s="44" t="s">
        <v>265</v>
      </c>
    </row>
    <row r="85" spans="1:14" ht="15.75" customHeight="1" x14ac:dyDescent="0.25">
      <c r="A85" s="37" t="s">
        <v>74</v>
      </c>
      <c r="B85" s="49">
        <v>310</v>
      </c>
      <c r="C85" s="49" t="s">
        <v>82</v>
      </c>
      <c r="D85" s="49">
        <v>528492022</v>
      </c>
      <c r="E85" s="39">
        <v>20227100025362</v>
      </c>
      <c r="F85" s="40">
        <v>44603</v>
      </c>
      <c r="G85" s="55">
        <f>IFERROR(WORKDAY(F85,H85,FESTIVOS!$A$2:$V$146),"")</f>
        <v>44631</v>
      </c>
      <c r="H85" s="32">
        <v>20</v>
      </c>
      <c r="I85" s="50" t="s">
        <v>112</v>
      </c>
      <c r="J85" s="49" t="s">
        <v>266</v>
      </c>
      <c r="K85" s="43" t="str">
        <f>IFERROR(VLOOKUP('Febrero 2022'!B85,Dependencias!$A$2:$V$27,2,FALSE),"")</f>
        <v>Subdirección de Gestión Cultural y Artística</v>
      </c>
      <c r="L85" s="52">
        <v>44629</v>
      </c>
      <c r="M85" s="100">
        <f>IF(L85="","No hay fecha de respuesta!",NETWORKDAYS(F85,L85,FESTIVOS!$A$2:$A$146))</f>
        <v>19</v>
      </c>
      <c r="N85" s="44" t="s">
        <v>267</v>
      </c>
    </row>
    <row r="86" spans="1:14" ht="15.75" customHeight="1" x14ac:dyDescent="0.25">
      <c r="A86" s="37" t="s">
        <v>59</v>
      </c>
      <c r="B86" s="49">
        <v>330</v>
      </c>
      <c r="C86" s="49" t="s">
        <v>82</v>
      </c>
      <c r="D86" s="49">
        <v>529242022</v>
      </c>
      <c r="E86" s="39">
        <v>20227100025382</v>
      </c>
      <c r="F86" s="40">
        <v>44603</v>
      </c>
      <c r="G86" s="55">
        <f>IFERROR(WORKDAY(F86,H86,FESTIVOS!$A$2:$V$146),"")</f>
        <v>44648</v>
      </c>
      <c r="H86" s="32">
        <v>30</v>
      </c>
      <c r="I86" s="50" t="s">
        <v>98</v>
      </c>
      <c r="J86" s="49" t="s">
        <v>268</v>
      </c>
      <c r="K86" s="43" t="str">
        <f>IFERROR(VLOOKUP('Febrero 2022'!B86,Dependencias!$A$2:$V$27,2,FALSE),"")</f>
        <v>Subdirección de Infraestructura y patrimonio cultural</v>
      </c>
      <c r="L86" s="52">
        <v>44627</v>
      </c>
      <c r="M86" s="100">
        <f>IF(L86="","No hay fecha de respuesta!",NETWORKDAYS(F86,L86,FESTIVOS!$A$2:$A$146))</f>
        <v>17</v>
      </c>
      <c r="N86" s="44" t="s">
        <v>269</v>
      </c>
    </row>
    <row r="87" spans="1:14" ht="15.75" customHeight="1" x14ac:dyDescent="0.25">
      <c r="A87" s="37" t="s">
        <v>74</v>
      </c>
      <c r="B87" s="49">
        <v>310</v>
      </c>
      <c r="C87" s="49" t="s">
        <v>82</v>
      </c>
      <c r="D87" s="49">
        <v>530442022</v>
      </c>
      <c r="E87" s="39">
        <v>20227100025702</v>
      </c>
      <c r="F87" s="40">
        <v>44603</v>
      </c>
      <c r="G87" s="55">
        <f>IFERROR(WORKDAY(F87,H87,FESTIVOS!$A$2:$V$146),"")</f>
        <v>44631</v>
      </c>
      <c r="H87" s="32">
        <v>20</v>
      </c>
      <c r="I87" s="50" t="s">
        <v>112</v>
      </c>
      <c r="J87" s="49" t="s">
        <v>270</v>
      </c>
      <c r="K87" s="43" t="str">
        <f>IFERROR(VLOOKUP('Febrero 2022'!B87,Dependencias!$A$2:$V$27,2,FALSE),"")</f>
        <v>Subdirección de Gestión Cultural y Artística</v>
      </c>
      <c r="L87" s="52">
        <v>44610</v>
      </c>
      <c r="M87" s="100">
        <f>IF(L87="","No hay fecha de respuesta!",NETWORKDAYS(F87,L87,FESTIVOS!$A$2:$A$146))</f>
        <v>6</v>
      </c>
      <c r="N87" s="44" t="s">
        <v>271</v>
      </c>
    </row>
    <row r="88" spans="1:14" ht="15.75" customHeight="1" x14ac:dyDescent="0.25">
      <c r="A88" s="37" t="s">
        <v>74</v>
      </c>
      <c r="B88" s="49">
        <v>330</v>
      </c>
      <c r="C88" s="49" t="s">
        <v>82</v>
      </c>
      <c r="D88" s="49">
        <v>515572022</v>
      </c>
      <c r="E88" s="39">
        <v>20227100025802</v>
      </c>
      <c r="F88" s="40">
        <v>44603</v>
      </c>
      <c r="G88" s="55">
        <f>IFERROR(WORKDAY(F88,H88,FESTIVOS!$A$2:$V$146),"")</f>
        <v>44631</v>
      </c>
      <c r="H88" s="32">
        <v>20</v>
      </c>
      <c r="I88" s="50" t="s">
        <v>98</v>
      </c>
      <c r="J88" s="49" t="s">
        <v>272</v>
      </c>
      <c r="K88" s="43" t="str">
        <f>IFERROR(VLOOKUP('Febrero 2022'!B88,Dependencias!$A$2:$V$27,2,FALSE),"")</f>
        <v>Subdirección de Infraestructura y patrimonio cultural</v>
      </c>
      <c r="L88" s="52">
        <v>44608</v>
      </c>
      <c r="M88" s="100">
        <f>IF(L88="","No hay fecha de respuesta!",NETWORKDAYS(F88,L88,FESTIVOS!$A$2:$A$146))</f>
        <v>4</v>
      </c>
      <c r="N88" s="44" t="s">
        <v>273</v>
      </c>
    </row>
    <row r="89" spans="1:14" ht="15.75" customHeight="1" x14ac:dyDescent="0.25">
      <c r="A89" s="37" t="s">
        <v>74</v>
      </c>
      <c r="B89" s="49">
        <v>310</v>
      </c>
      <c r="C89" s="49" t="s">
        <v>82</v>
      </c>
      <c r="D89" s="49">
        <v>533862022</v>
      </c>
      <c r="E89" s="39">
        <v>20227100025842</v>
      </c>
      <c r="F89" s="40">
        <v>44603</v>
      </c>
      <c r="G89" s="55">
        <f>IFERROR(WORKDAY(F89,H89,FESTIVOS!$A$2:$V$146),"")</f>
        <v>44631</v>
      </c>
      <c r="H89" s="32">
        <v>20</v>
      </c>
      <c r="I89" s="50" t="s">
        <v>112</v>
      </c>
      <c r="J89" s="49" t="s">
        <v>274</v>
      </c>
      <c r="K89" s="43" t="str">
        <f>IFERROR(VLOOKUP('Febrero 2022'!B89,Dependencias!$A$2:$V$27,2,FALSE),"")</f>
        <v>Subdirección de Gestión Cultural y Artística</v>
      </c>
      <c r="L89" s="52">
        <v>44609</v>
      </c>
      <c r="M89" s="100">
        <f>IF(L89="","No hay fecha de respuesta!",NETWORKDAYS(F89,L89,FESTIVOS!$A$2:$A$146))</f>
        <v>5</v>
      </c>
      <c r="N89" s="44" t="s">
        <v>275</v>
      </c>
    </row>
    <row r="90" spans="1:14" ht="15.75" customHeight="1" x14ac:dyDescent="0.25">
      <c r="A90" s="37" t="s">
        <v>61</v>
      </c>
      <c r="B90" s="49">
        <v>700</v>
      </c>
      <c r="C90" s="49" t="s">
        <v>82</v>
      </c>
      <c r="D90" s="49">
        <v>545592022</v>
      </c>
      <c r="E90" s="39">
        <v>20227100025882</v>
      </c>
      <c r="F90" s="40">
        <v>44603</v>
      </c>
      <c r="G90" s="55">
        <f>IFERROR(WORKDAY(F90,H90,FESTIVOS!$A$2:$V$146),"")</f>
        <v>44610</v>
      </c>
      <c r="H90" s="32">
        <v>5</v>
      </c>
      <c r="I90" s="50" t="s">
        <v>101</v>
      </c>
      <c r="J90" s="49" t="s">
        <v>276</v>
      </c>
      <c r="K90" s="43" t="str">
        <f>IFERROR(VLOOKUP('Febrero 2022'!B90,Dependencias!$A$2:$V$27,2,FALSE),"")</f>
        <v>Direccion de Gestion Corporativa</v>
      </c>
      <c r="L90" s="52">
        <v>44607</v>
      </c>
      <c r="M90" s="100">
        <f>IF(L90="","No hay fecha de respuesta!",NETWORKDAYS(F90,L90,FESTIVOS!$A$2:$A$146))</f>
        <v>3</v>
      </c>
      <c r="N90" s="44" t="s">
        <v>277</v>
      </c>
    </row>
    <row r="91" spans="1:14" ht="15.75" customHeight="1" x14ac:dyDescent="0.25">
      <c r="A91" s="64" t="s">
        <v>74</v>
      </c>
      <c r="B91" s="49">
        <v>310</v>
      </c>
      <c r="C91" s="49" t="s">
        <v>82</v>
      </c>
      <c r="D91" s="49">
        <v>524902022</v>
      </c>
      <c r="E91" s="39">
        <v>20227100025922</v>
      </c>
      <c r="F91" s="40">
        <v>44606</v>
      </c>
      <c r="G91" s="55">
        <f>IFERROR(WORKDAY(F91,H91,FESTIVOS!$A$2:$V$146),"")</f>
        <v>44634</v>
      </c>
      <c r="H91" s="32">
        <v>20</v>
      </c>
      <c r="I91" s="50" t="s">
        <v>112</v>
      </c>
      <c r="J91" s="49" t="s">
        <v>278</v>
      </c>
      <c r="K91" s="43" t="str">
        <f>IFERROR(VLOOKUP('Febrero 2022'!B91,Dependencias!$A$2:$V$27,2,FALSE),"")</f>
        <v>Subdirección de Gestión Cultural y Artística</v>
      </c>
      <c r="L91" s="52">
        <v>44616</v>
      </c>
      <c r="M91" s="100">
        <f>IF(L91="","No hay fecha de respuesta!",NETWORKDAYS(F91,L91,FESTIVOS!$A$2:$A$146))</f>
        <v>9</v>
      </c>
      <c r="N91" s="44" t="s">
        <v>279</v>
      </c>
    </row>
    <row r="92" spans="1:14" ht="15.75" customHeight="1" x14ac:dyDescent="0.25">
      <c r="A92" s="64" t="s">
        <v>74</v>
      </c>
      <c r="B92" s="49">
        <v>310</v>
      </c>
      <c r="C92" s="49" t="s">
        <v>82</v>
      </c>
      <c r="D92" s="49">
        <v>525582022</v>
      </c>
      <c r="E92" s="39">
        <v>20227100025962</v>
      </c>
      <c r="F92" s="40">
        <v>44606</v>
      </c>
      <c r="G92" s="55">
        <f>IFERROR(WORKDAY(F92,H92,FESTIVOS!$A$2:$V$146),"")</f>
        <v>44634</v>
      </c>
      <c r="H92" s="32">
        <v>20</v>
      </c>
      <c r="I92" s="50" t="s">
        <v>112</v>
      </c>
      <c r="J92" s="49" t="s">
        <v>280</v>
      </c>
      <c r="K92" s="43" t="str">
        <f>IFERROR(VLOOKUP('Febrero 2022'!B92,Dependencias!$A$2:$V$27,2,FALSE),"")</f>
        <v>Subdirección de Gestión Cultural y Artística</v>
      </c>
      <c r="L92" s="52">
        <v>44616</v>
      </c>
      <c r="M92" s="100">
        <f>IF(L92="","No hay fecha de respuesta!",NETWORKDAYS(F92,L92,FESTIVOS!$A$2:$A$146))</f>
        <v>9</v>
      </c>
      <c r="N92" s="44" t="s">
        <v>281</v>
      </c>
    </row>
    <row r="93" spans="1:14" ht="15.75" customHeight="1" x14ac:dyDescent="0.25">
      <c r="A93" s="64" t="s">
        <v>74</v>
      </c>
      <c r="B93" s="49">
        <v>310</v>
      </c>
      <c r="C93" s="49" t="s">
        <v>82</v>
      </c>
      <c r="D93" s="49">
        <v>526102022</v>
      </c>
      <c r="E93" s="39">
        <v>20227100026002</v>
      </c>
      <c r="F93" s="40">
        <v>44606</v>
      </c>
      <c r="G93" s="55">
        <f>IFERROR(WORKDAY(F93,H93,FESTIVOS!$A$2:$V$146),"")</f>
        <v>44634</v>
      </c>
      <c r="H93" s="32">
        <v>20</v>
      </c>
      <c r="I93" s="50" t="s">
        <v>112</v>
      </c>
      <c r="J93" s="49" t="s">
        <v>282</v>
      </c>
      <c r="K93" s="43" t="str">
        <f>IFERROR(VLOOKUP('Febrero 2022'!B93,Dependencias!$A$2:$V$27,2,FALSE),"")</f>
        <v>Subdirección de Gestión Cultural y Artística</v>
      </c>
      <c r="L93" s="52">
        <v>44609</v>
      </c>
      <c r="M93" s="100">
        <f>IF(L93="","No hay fecha de respuesta!",NETWORKDAYS(F93,L93,FESTIVOS!$A$2:$A$146))</f>
        <v>4</v>
      </c>
      <c r="N93" s="44" t="s">
        <v>283</v>
      </c>
    </row>
    <row r="94" spans="1:14" ht="15.75" customHeight="1" x14ac:dyDescent="0.25">
      <c r="A94" s="64" t="s">
        <v>61</v>
      </c>
      <c r="B94" s="49">
        <v>210</v>
      </c>
      <c r="C94" s="49" t="s">
        <v>80</v>
      </c>
      <c r="D94" s="38">
        <v>527222022</v>
      </c>
      <c r="E94" s="46">
        <v>20227100026942</v>
      </c>
      <c r="F94" s="40">
        <v>44606</v>
      </c>
      <c r="G94" s="55">
        <f>IFERROR(WORKDAY(F94,H94,FESTIVOS!$A$2:$V$146),"")</f>
        <v>44649</v>
      </c>
      <c r="H94" s="32">
        <v>30</v>
      </c>
      <c r="I94" s="50" t="s">
        <v>105</v>
      </c>
      <c r="J94" s="49" t="s">
        <v>284</v>
      </c>
      <c r="K94" s="43" t="str">
        <f>IFERROR(VLOOKUP('Febrero 2022'!B94,Dependencias!$A$2:$V$27,2,FALSE),"")</f>
        <v>Dirección de Asuntos Locales y Participación</v>
      </c>
      <c r="L94" s="52">
        <v>44642</v>
      </c>
      <c r="M94" s="100">
        <f>IF(L94="","No hay fecha de respuesta!",NETWORKDAYS(F94,L94,FESTIVOS!$A$2:$A$146))</f>
        <v>26</v>
      </c>
      <c r="N94" s="44" t="s">
        <v>285</v>
      </c>
    </row>
    <row r="95" spans="1:14" ht="15.75" customHeight="1" x14ac:dyDescent="0.25">
      <c r="A95" s="64" t="s">
        <v>74</v>
      </c>
      <c r="B95" s="49">
        <v>310</v>
      </c>
      <c r="C95" s="49" t="s">
        <v>82</v>
      </c>
      <c r="D95" s="38">
        <v>526122022</v>
      </c>
      <c r="E95" s="39">
        <v>20227100025982</v>
      </c>
      <c r="F95" s="40">
        <v>44606</v>
      </c>
      <c r="G95" s="55">
        <f>IFERROR(WORKDAY(F95,H95,FESTIVOS!$A$2:$V$146),"")</f>
        <v>44634</v>
      </c>
      <c r="H95" s="32">
        <v>20</v>
      </c>
      <c r="I95" s="50" t="s">
        <v>112</v>
      </c>
      <c r="J95" s="49" t="s">
        <v>286</v>
      </c>
      <c r="K95" s="43" t="str">
        <f>IFERROR(VLOOKUP('Febrero 2022'!B95,Dependencias!$A$2:$V$27,2,FALSE),"")</f>
        <v>Subdirección de Gestión Cultural y Artística</v>
      </c>
      <c r="L95" s="52">
        <v>44609</v>
      </c>
      <c r="M95" s="100">
        <f>IF(L95="","No hay fecha de respuesta!",NETWORKDAYS(F95,L95,FESTIVOS!$A$2:$A$146))</f>
        <v>4</v>
      </c>
      <c r="N95" s="44" t="s">
        <v>287</v>
      </c>
    </row>
    <row r="96" spans="1:14" ht="15.75" customHeight="1" x14ac:dyDescent="0.25">
      <c r="A96" s="64" t="s">
        <v>74</v>
      </c>
      <c r="B96" s="49">
        <v>310</v>
      </c>
      <c r="C96" s="49" t="s">
        <v>82</v>
      </c>
      <c r="D96" s="38">
        <v>534722022</v>
      </c>
      <c r="E96" s="46">
        <v>20227100025972</v>
      </c>
      <c r="F96" s="40">
        <v>44606</v>
      </c>
      <c r="G96" s="55">
        <f>IFERROR(WORKDAY(F96,H96,FESTIVOS!$A$2:$V$146),"")</f>
        <v>44634</v>
      </c>
      <c r="H96" s="32">
        <v>20</v>
      </c>
      <c r="I96" s="50" t="s">
        <v>112</v>
      </c>
      <c r="J96" s="49" t="s">
        <v>288</v>
      </c>
      <c r="K96" s="43" t="str">
        <f>IFERROR(VLOOKUP('Febrero 2022'!B96,Dependencias!$A$2:$V$27,2,FALSE),"")</f>
        <v>Subdirección de Gestión Cultural y Artística</v>
      </c>
      <c r="L96" s="52">
        <v>44614</v>
      </c>
      <c r="M96" s="100">
        <f>IF(L96="","No hay fecha de respuesta!",NETWORKDAYS(F96,L96,FESTIVOS!$A$2:$A$146))</f>
        <v>7</v>
      </c>
      <c r="N96" s="44" t="s">
        <v>289</v>
      </c>
    </row>
    <row r="97" spans="1:14" ht="15.75" customHeight="1" x14ac:dyDescent="0.25">
      <c r="A97" s="64" t="s">
        <v>74</v>
      </c>
      <c r="B97" s="49">
        <v>310</v>
      </c>
      <c r="C97" s="49" t="s">
        <v>82</v>
      </c>
      <c r="D97" s="49">
        <v>525502022</v>
      </c>
      <c r="E97" s="39">
        <v>20227100025942</v>
      </c>
      <c r="F97" s="40">
        <v>44606</v>
      </c>
      <c r="G97" s="55">
        <f>IFERROR(WORKDAY(F97,H97,FESTIVOS!$A$2:$V$146),"")</f>
        <v>44634</v>
      </c>
      <c r="H97" s="32">
        <v>20</v>
      </c>
      <c r="I97" s="50" t="s">
        <v>112</v>
      </c>
      <c r="J97" s="44" t="s">
        <v>234</v>
      </c>
      <c r="K97" s="43" t="str">
        <f>IFERROR(VLOOKUP('Febrero 2022'!B97,Dependencias!$A$2:$V$27,2,FALSE),"")</f>
        <v>Subdirección de Gestión Cultural y Artística</v>
      </c>
      <c r="L97" s="52">
        <v>44608</v>
      </c>
      <c r="M97" s="100">
        <f>IF(L97="","No hay fecha de respuesta!",NETWORKDAYS(F97,L97,FESTIVOS!$A$2:$A$146))</f>
        <v>3</v>
      </c>
      <c r="N97" s="44" t="s">
        <v>290</v>
      </c>
    </row>
    <row r="98" spans="1:14" ht="15.75" customHeight="1" x14ac:dyDescent="0.25">
      <c r="A98" s="64" t="s">
        <v>74</v>
      </c>
      <c r="B98" s="49">
        <v>310</v>
      </c>
      <c r="C98" s="49" t="s">
        <v>82</v>
      </c>
      <c r="D98" s="49">
        <v>525262022</v>
      </c>
      <c r="E98" s="39">
        <v>20227100025932</v>
      </c>
      <c r="F98" s="40">
        <v>44606</v>
      </c>
      <c r="G98" s="55">
        <f>IFERROR(WORKDAY(F98,H98,FESTIVOS!$A$2:$V$146),"")</f>
        <v>44634</v>
      </c>
      <c r="H98" s="32">
        <v>20</v>
      </c>
      <c r="I98" s="50" t="s">
        <v>112</v>
      </c>
      <c r="J98" s="44" t="s">
        <v>234</v>
      </c>
      <c r="K98" s="43" t="str">
        <f>IFERROR(VLOOKUP('Febrero 2022'!B98,Dependencias!$A$2:$V$27,2,FALSE),"")</f>
        <v>Subdirección de Gestión Cultural y Artística</v>
      </c>
      <c r="L98" s="52">
        <v>44609</v>
      </c>
      <c r="M98" s="100">
        <f>IF(L98="","No hay fecha de respuesta!",NETWORKDAYS(F98,L98,FESTIVOS!$A$2:$A$146))</f>
        <v>4</v>
      </c>
      <c r="N98" s="44" t="s">
        <v>291</v>
      </c>
    </row>
    <row r="99" spans="1:14" ht="15.75" customHeight="1" x14ac:dyDescent="0.25">
      <c r="A99" s="64" t="s">
        <v>61</v>
      </c>
      <c r="B99" s="49">
        <v>710</v>
      </c>
      <c r="C99" s="49" t="s">
        <v>80</v>
      </c>
      <c r="D99" s="38">
        <v>486982022</v>
      </c>
      <c r="E99" s="39">
        <v>20227100028362</v>
      </c>
      <c r="F99" s="40">
        <v>44606</v>
      </c>
      <c r="G99" s="55">
        <f>IFERROR(WORKDAY(F99,H99,FESTIVOS!$A$2:$V$146),"")</f>
        <v>44649</v>
      </c>
      <c r="H99" s="32">
        <v>30</v>
      </c>
      <c r="I99" s="50" t="s">
        <v>90</v>
      </c>
      <c r="J99" s="49" t="s">
        <v>292</v>
      </c>
      <c r="K99" s="43" t="str">
        <f>IFERROR(VLOOKUP('Febrero 2022'!B99,Dependencias!$A$2:$V$27,2,FALSE),"")</f>
        <v>Grupo Interno de Trabajo de Gestion de Servicios Administrativos</v>
      </c>
      <c r="L99" s="52"/>
      <c r="M99" s="100" t="str">
        <f>IF(L99="","No hay fecha de respuesta!",NETWORKDAYS(F99,L99,FESTIVOS!$A$2:$A$146))</f>
        <v>No hay fecha de respuesta!</v>
      </c>
      <c r="N99" s="68"/>
    </row>
    <row r="100" spans="1:14" ht="15.75" customHeight="1" x14ac:dyDescent="0.25">
      <c r="A100" s="64" t="s">
        <v>74</v>
      </c>
      <c r="B100" s="49">
        <v>700</v>
      </c>
      <c r="C100" s="49" t="s">
        <v>82</v>
      </c>
      <c r="D100" s="49">
        <v>535382022</v>
      </c>
      <c r="E100" s="39">
        <v>20227100026172</v>
      </c>
      <c r="F100" s="40">
        <v>44606</v>
      </c>
      <c r="G100" s="55">
        <f>IFERROR(WORKDAY(F100,H100,FESTIVOS!$A$2:$V$146),"")</f>
        <v>44613</v>
      </c>
      <c r="H100" s="32">
        <v>5</v>
      </c>
      <c r="I100" s="50" t="s">
        <v>101</v>
      </c>
      <c r="J100" s="49" t="s">
        <v>293</v>
      </c>
      <c r="K100" s="43" t="str">
        <f>IFERROR(VLOOKUP('Febrero 2022'!B100,Dependencias!$A$2:$V$27,2,FALSE),"")</f>
        <v>Direccion de Gestion Corporativa</v>
      </c>
      <c r="L100" s="52">
        <v>44607</v>
      </c>
      <c r="M100" s="100">
        <f>IF(L100="","No hay fecha de respuesta!",NETWORKDAYS(F100,L100,FESTIVOS!$A$2:$A$146))</f>
        <v>2</v>
      </c>
      <c r="N100" s="44" t="s">
        <v>135</v>
      </c>
    </row>
    <row r="101" spans="1:14" ht="15.75" customHeight="1" x14ac:dyDescent="0.25">
      <c r="A101" s="64" t="s">
        <v>74</v>
      </c>
      <c r="B101" s="49">
        <v>310</v>
      </c>
      <c r="C101" s="49" t="s">
        <v>82</v>
      </c>
      <c r="D101" s="49">
        <v>545722022</v>
      </c>
      <c r="E101" s="39">
        <v>20227100026182</v>
      </c>
      <c r="F101" s="40">
        <v>44606</v>
      </c>
      <c r="G101" s="55">
        <f>IFERROR(WORKDAY(F101,H101,FESTIVOS!$A$2:$V$146),"")</f>
        <v>44634</v>
      </c>
      <c r="H101" s="32">
        <v>20</v>
      </c>
      <c r="I101" s="50" t="s">
        <v>112</v>
      </c>
      <c r="J101" s="49" t="s">
        <v>294</v>
      </c>
      <c r="K101" s="43" t="str">
        <f>IFERROR(VLOOKUP('Febrero 2022'!B101,Dependencias!$A$2:$V$27,2,FALSE),"")</f>
        <v>Subdirección de Gestión Cultural y Artística</v>
      </c>
      <c r="L101" s="52">
        <v>44614</v>
      </c>
      <c r="M101" s="100">
        <f>IF(L101="","No hay fecha de respuesta!",NETWORKDAYS(F101,L101,FESTIVOS!$A$2:$A$146))</f>
        <v>7</v>
      </c>
      <c r="N101" s="44" t="s">
        <v>295</v>
      </c>
    </row>
    <row r="102" spans="1:14" ht="15.75" customHeight="1" x14ac:dyDescent="0.25">
      <c r="A102" s="64" t="s">
        <v>74</v>
      </c>
      <c r="B102" s="49">
        <v>310</v>
      </c>
      <c r="C102" s="49" t="s">
        <v>82</v>
      </c>
      <c r="D102" s="49">
        <v>535412022</v>
      </c>
      <c r="E102" s="39">
        <v>20227100026242</v>
      </c>
      <c r="F102" s="40">
        <v>44606</v>
      </c>
      <c r="G102" s="55">
        <f>IFERROR(WORKDAY(F102,H102,FESTIVOS!$A$2:$V$146),"")</f>
        <v>44634</v>
      </c>
      <c r="H102" s="32">
        <v>20</v>
      </c>
      <c r="I102" s="50" t="s">
        <v>112</v>
      </c>
      <c r="J102" s="44" t="s">
        <v>234</v>
      </c>
      <c r="K102" s="43" t="str">
        <f>IFERROR(VLOOKUP('Febrero 2022'!B102,Dependencias!$A$2:$V$27,2,FALSE),"")</f>
        <v>Subdirección de Gestión Cultural y Artística</v>
      </c>
      <c r="L102" s="52">
        <v>44610</v>
      </c>
      <c r="M102" s="100">
        <f>IF(L102="","No hay fecha de respuesta!",NETWORKDAYS(F102,L102,FESTIVOS!$A$2:$A$146))</f>
        <v>5</v>
      </c>
      <c r="N102" s="44" t="s">
        <v>296</v>
      </c>
    </row>
    <row r="103" spans="1:14" ht="15.75" customHeight="1" x14ac:dyDescent="0.25">
      <c r="A103" s="64" t="s">
        <v>61</v>
      </c>
      <c r="B103" s="49">
        <v>161</v>
      </c>
      <c r="C103" s="49" t="s">
        <v>82</v>
      </c>
      <c r="D103" s="49">
        <v>537422022</v>
      </c>
      <c r="E103" s="39">
        <v>20227100026312</v>
      </c>
      <c r="F103" s="40">
        <v>44606</v>
      </c>
      <c r="G103" s="55">
        <f>IFERROR(WORKDAY(F103,H103,FESTIVOS!$A$2:$V$146),"")</f>
        <v>44649</v>
      </c>
      <c r="H103" s="32">
        <v>30</v>
      </c>
      <c r="I103" s="50" t="s">
        <v>107</v>
      </c>
      <c r="J103" s="49" t="s">
        <v>297</v>
      </c>
      <c r="K103" s="43" t="str">
        <f>IFERROR(VLOOKUP('Febrero 2022'!B103,Dependencias!$A$2:$V$27,2,FALSE),"")</f>
        <v>Grupo Interno de Trabajo de Infraestructura y Sistemas de la Información</v>
      </c>
      <c r="L103" s="52"/>
      <c r="M103" s="100" t="str">
        <f>IF(L103="","No hay fecha de respuesta!",NETWORKDAYS(F103,L103,FESTIVOS!$A$2:$A$146))</f>
        <v>No hay fecha de respuesta!</v>
      </c>
      <c r="N103" s="68"/>
    </row>
    <row r="104" spans="1:14" ht="15.75" customHeight="1" x14ac:dyDescent="0.25">
      <c r="A104" s="64" t="s">
        <v>74</v>
      </c>
      <c r="B104" s="49">
        <v>310</v>
      </c>
      <c r="C104" s="49" t="s">
        <v>82</v>
      </c>
      <c r="D104" s="49">
        <v>537582022</v>
      </c>
      <c r="E104" s="39">
        <v>20227100026332</v>
      </c>
      <c r="F104" s="40">
        <v>44606</v>
      </c>
      <c r="G104" s="55">
        <f>IFERROR(WORKDAY(F104,H104,FESTIVOS!$A$2:$V$146),"")</f>
        <v>44634</v>
      </c>
      <c r="H104" s="32">
        <v>20</v>
      </c>
      <c r="I104" s="50" t="s">
        <v>112</v>
      </c>
      <c r="J104" s="49" t="s">
        <v>298</v>
      </c>
      <c r="K104" s="43" t="str">
        <f>IFERROR(VLOOKUP('Febrero 2022'!B104,Dependencias!$A$2:$V$27,2,FALSE),"")</f>
        <v>Subdirección de Gestión Cultural y Artística</v>
      </c>
      <c r="L104" s="52">
        <v>44614</v>
      </c>
      <c r="M104" s="100">
        <f>IF(L104="","No hay fecha de respuesta!",NETWORKDAYS(F104,L104,FESTIVOS!$A$2:$A$146))</f>
        <v>7</v>
      </c>
      <c r="N104" s="44" t="s">
        <v>299</v>
      </c>
    </row>
    <row r="105" spans="1:14" ht="15.75" customHeight="1" x14ac:dyDescent="0.25">
      <c r="A105" s="49" t="s">
        <v>74</v>
      </c>
      <c r="B105" s="49">
        <v>700</v>
      </c>
      <c r="C105" s="49" t="s">
        <v>82</v>
      </c>
      <c r="D105" s="49">
        <v>538032022</v>
      </c>
      <c r="E105" s="39">
        <v>20227100026362</v>
      </c>
      <c r="F105" s="40">
        <v>44606</v>
      </c>
      <c r="G105" s="55">
        <f>IFERROR(WORKDAY(F105,H105,FESTIVOS!$A$2:$V$146),"")</f>
        <v>44613</v>
      </c>
      <c r="H105" s="32">
        <v>5</v>
      </c>
      <c r="I105" s="50" t="s">
        <v>101</v>
      </c>
      <c r="J105" s="49" t="s">
        <v>300</v>
      </c>
      <c r="K105" s="43" t="str">
        <f>IFERROR(VLOOKUP('Febrero 2022'!B105,Dependencias!$A$2:$V$27,2,FALSE),"")</f>
        <v>Direccion de Gestion Corporativa</v>
      </c>
      <c r="L105" s="52">
        <v>44607</v>
      </c>
      <c r="M105" s="100">
        <f>IF(L105="","No hay fecha de respuesta!",NETWORKDAYS(F105,L105,FESTIVOS!$A$2:$A$146))</f>
        <v>2</v>
      </c>
      <c r="N105" s="44" t="s">
        <v>135</v>
      </c>
    </row>
    <row r="106" spans="1:14" ht="15.75" customHeight="1" x14ac:dyDescent="0.25">
      <c r="A106" s="37" t="s">
        <v>74</v>
      </c>
      <c r="B106" s="49">
        <v>310</v>
      </c>
      <c r="C106" s="49" t="s">
        <v>82</v>
      </c>
      <c r="D106" s="49">
        <v>538212022</v>
      </c>
      <c r="E106" s="39">
        <v>20227100026382</v>
      </c>
      <c r="F106" s="40">
        <v>44606</v>
      </c>
      <c r="G106" s="55">
        <f>IFERROR(WORKDAY(F106,H106,FESTIVOS!$A$2:$V$146),"")</f>
        <v>44634</v>
      </c>
      <c r="H106" s="32">
        <v>20</v>
      </c>
      <c r="I106" s="50" t="s">
        <v>112</v>
      </c>
      <c r="J106" s="49" t="s">
        <v>301</v>
      </c>
      <c r="K106" s="43" t="str">
        <f>IFERROR(VLOOKUP('Febrero 2022'!B106,Dependencias!$A$2:$V$27,2,FALSE),"")</f>
        <v>Subdirección de Gestión Cultural y Artística</v>
      </c>
      <c r="L106" s="52">
        <v>44610</v>
      </c>
      <c r="M106" s="100">
        <f>IF(L106="","No hay fecha de respuesta!",NETWORKDAYS(F106,L106,FESTIVOS!$A$2:$A$146))</f>
        <v>5</v>
      </c>
      <c r="N106" s="44" t="s">
        <v>302</v>
      </c>
    </row>
    <row r="107" spans="1:14" ht="15.75" customHeight="1" x14ac:dyDescent="0.25">
      <c r="A107" s="37" t="s">
        <v>74</v>
      </c>
      <c r="B107" s="49">
        <v>310</v>
      </c>
      <c r="C107" s="49" t="s">
        <v>82</v>
      </c>
      <c r="D107" s="49">
        <v>539382022</v>
      </c>
      <c r="E107" s="39">
        <v>20227100026452</v>
      </c>
      <c r="F107" s="40">
        <v>44606</v>
      </c>
      <c r="G107" s="55">
        <f>IFERROR(WORKDAY(F107,H107,FESTIVOS!$A$2:$V$146),"")</f>
        <v>44634</v>
      </c>
      <c r="H107" s="32">
        <v>20</v>
      </c>
      <c r="I107" s="50" t="s">
        <v>112</v>
      </c>
      <c r="J107" s="49" t="s">
        <v>303</v>
      </c>
      <c r="K107" s="43" t="str">
        <f>IFERROR(VLOOKUP('Febrero 2022'!B107,Dependencias!$A$2:$V$27,2,FALSE),"")</f>
        <v>Subdirección de Gestión Cultural y Artística</v>
      </c>
      <c r="L107" s="52">
        <v>44614</v>
      </c>
      <c r="M107" s="100">
        <f>IF(L107="","No hay fecha de respuesta!",NETWORKDAYS(F107,L107,FESTIVOS!$A$2:$A$146))</f>
        <v>7</v>
      </c>
      <c r="N107" s="44" t="s">
        <v>304</v>
      </c>
    </row>
    <row r="108" spans="1:14" ht="18" customHeight="1" x14ac:dyDescent="0.25">
      <c r="A108" s="37" t="s">
        <v>74</v>
      </c>
      <c r="B108" s="49">
        <v>310</v>
      </c>
      <c r="C108" s="49" t="s">
        <v>82</v>
      </c>
      <c r="D108" s="49">
        <v>540562022</v>
      </c>
      <c r="E108" s="39">
        <v>20227100026582</v>
      </c>
      <c r="F108" s="40">
        <v>44606</v>
      </c>
      <c r="G108" s="55">
        <f>IFERROR(WORKDAY(F108,H108,FESTIVOS!$A$2:$V$146),"")</f>
        <v>44634</v>
      </c>
      <c r="H108" s="32">
        <v>20</v>
      </c>
      <c r="I108" s="50" t="s">
        <v>112</v>
      </c>
      <c r="J108" s="49" t="s">
        <v>305</v>
      </c>
      <c r="K108" s="43" t="str">
        <f>IFERROR(VLOOKUP('Febrero 2022'!B108,Dependencias!$A$2:$V$27,2,FALSE),"")</f>
        <v>Subdirección de Gestión Cultural y Artística</v>
      </c>
      <c r="L108" s="52">
        <v>44615</v>
      </c>
      <c r="M108" s="100">
        <f>IF(L108="","No hay fecha de respuesta!",NETWORKDAYS(F108,L108,FESTIVOS!$A$2:$A$146))</f>
        <v>8</v>
      </c>
      <c r="N108" s="44" t="s">
        <v>306</v>
      </c>
    </row>
    <row r="109" spans="1:14" ht="15.75" customHeight="1" x14ac:dyDescent="0.25">
      <c r="A109" s="37" t="s">
        <v>74</v>
      </c>
      <c r="B109" s="49">
        <v>220</v>
      </c>
      <c r="C109" s="49" t="s">
        <v>82</v>
      </c>
      <c r="D109" s="49">
        <v>541442022</v>
      </c>
      <c r="E109" s="39">
        <v>20227100026762</v>
      </c>
      <c r="F109" s="40">
        <v>44606</v>
      </c>
      <c r="G109" s="55">
        <f>IFERROR(WORKDAY(F109,H109,FESTIVOS!$A$2:$V$146),"")</f>
        <v>44634</v>
      </c>
      <c r="H109" s="32">
        <v>20</v>
      </c>
      <c r="I109" s="50" t="s">
        <v>93</v>
      </c>
      <c r="J109" s="49" t="s">
        <v>307</v>
      </c>
      <c r="K109" s="43" t="str">
        <f>IFERROR(VLOOKUP('Febrero 2022'!B109,Dependencias!$A$2:$V$27,2,FALSE),"")</f>
        <v>Dirección de Fomento</v>
      </c>
      <c r="L109" s="52">
        <v>44606</v>
      </c>
      <c r="M109" s="100">
        <f>IF(L109="","No hay fecha de respuesta!",NETWORKDAYS(F109,L109,FESTIVOS!$A$2:$A$146))</f>
        <v>1</v>
      </c>
      <c r="N109" s="44" t="s">
        <v>308</v>
      </c>
    </row>
    <row r="110" spans="1:14" ht="15.75" customHeight="1" x14ac:dyDescent="0.25">
      <c r="A110" s="37" t="s">
        <v>74</v>
      </c>
      <c r="B110" s="49">
        <v>700</v>
      </c>
      <c r="C110" s="49" t="s">
        <v>82</v>
      </c>
      <c r="D110" s="70">
        <v>541462022</v>
      </c>
      <c r="E110" s="71">
        <v>20227100026802</v>
      </c>
      <c r="F110" s="40">
        <v>44606</v>
      </c>
      <c r="G110" s="55">
        <f>IFERROR(WORKDAY(F110,H110,FESTIVOS!$A$2:$V$146),"")</f>
        <v>44620</v>
      </c>
      <c r="H110" s="32">
        <v>10</v>
      </c>
      <c r="I110" s="50" t="s">
        <v>111</v>
      </c>
      <c r="J110" s="56" t="s">
        <v>309</v>
      </c>
      <c r="K110" s="43" t="str">
        <f>IFERROR(VLOOKUP('Febrero 2022'!B110,Dependencias!$A$2:$V$27,2,FALSE),"")</f>
        <v>Direccion de Gestion Corporativa</v>
      </c>
      <c r="L110" s="57">
        <v>44615</v>
      </c>
      <c r="M110" s="100">
        <f>IF(L110="","No hay fecha de respuesta!",NETWORKDAYS(F110,L110,FESTIVOS!$A$2:$A$146))</f>
        <v>8</v>
      </c>
      <c r="N110" s="49" t="s">
        <v>310</v>
      </c>
    </row>
    <row r="111" spans="1:14" ht="15.75" customHeight="1" x14ac:dyDescent="0.25">
      <c r="A111" s="37" t="s">
        <v>74</v>
      </c>
      <c r="B111" s="49">
        <v>700</v>
      </c>
      <c r="C111" s="49" t="s">
        <v>82</v>
      </c>
      <c r="D111" s="49">
        <v>723992022</v>
      </c>
      <c r="E111" s="39">
        <v>20227100027112</v>
      </c>
      <c r="F111" s="40">
        <v>44606</v>
      </c>
      <c r="G111" s="55">
        <f>IFERROR(WORKDAY(F111,H111,FESTIVOS!$A$2:$V$146),"")</f>
        <v>44613</v>
      </c>
      <c r="H111" s="32">
        <v>5</v>
      </c>
      <c r="I111" s="50" t="s">
        <v>101</v>
      </c>
      <c r="J111" s="49" t="s">
        <v>311</v>
      </c>
      <c r="K111" s="43" t="str">
        <f>IFERROR(VLOOKUP('Febrero 2022'!B111,Dependencias!$A$2:$V$27,2,FALSE),"")</f>
        <v>Direccion de Gestion Corporativa</v>
      </c>
      <c r="L111" s="52">
        <v>44613</v>
      </c>
      <c r="M111" s="100">
        <f>IF(L111="","No hay fecha de respuesta!",NETWORKDAYS(F111,L111,FESTIVOS!$A$2:$A$146))</f>
        <v>6</v>
      </c>
      <c r="N111" s="44" t="s">
        <v>312</v>
      </c>
    </row>
    <row r="112" spans="1:14" ht="15.75" customHeight="1" x14ac:dyDescent="0.25">
      <c r="A112" s="37" t="s">
        <v>74</v>
      </c>
      <c r="B112" s="49">
        <v>310</v>
      </c>
      <c r="C112" s="49" t="s">
        <v>82</v>
      </c>
      <c r="D112" s="70">
        <v>545702022</v>
      </c>
      <c r="E112" s="39">
        <v>20227100027192</v>
      </c>
      <c r="F112" s="40">
        <v>44607</v>
      </c>
      <c r="G112" s="55">
        <f>IFERROR(WORKDAY(F112,H112,FESTIVOS!$A$2:$V$146),"")</f>
        <v>44635</v>
      </c>
      <c r="H112" s="32">
        <v>20</v>
      </c>
      <c r="I112" s="50" t="s">
        <v>112</v>
      </c>
      <c r="J112" s="49" t="s">
        <v>313</v>
      </c>
      <c r="K112" s="43" t="str">
        <f>IFERROR(VLOOKUP('Febrero 2022'!B112,Dependencias!$A$2:$V$27,2,FALSE),"")</f>
        <v>Subdirección de Gestión Cultural y Artística</v>
      </c>
      <c r="L112" s="57">
        <v>44615</v>
      </c>
      <c r="M112" s="100">
        <f>IF(L112="","No hay fecha de respuesta!",NETWORKDAYS(F112,L112,FESTIVOS!$A$2:$A$146))</f>
        <v>7</v>
      </c>
      <c r="N112" s="44" t="s">
        <v>314</v>
      </c>
    </row>
    <row r="113" spans="1:14" ht="15.75" customHeight="1" x14ac:dyDescent="0.25">
      <c r="A113" s="37" t="s">
        <v>74</v>
      </c>
      <c r="B113" s="49">
        <v>330</v>
      </c>
      <c r="C113" s="49" t="s">
        <v>82</v>
      </c>
      <c r="D113" s="49">
        <v>545862022</v>
      </c>
      <c r="E113" s="39">
        <v>20227100027212</v>
      </c>
      <c r="F113" s="40">
        <v>44607</v>
      </c>
      <c r="G113" s="55">
        <f>IFERROR(WORKDAY(F113,H113,FESTIVOS!$A$2:$V$146),"")</f>
        <v>44635</v>
      </c>
      <c r="H113" s="32">
        <v>20</v>
      </c>
      <c r="I113" s="50" t="s">
        <v>98</v>
      </c>
      <c r="J113" s="49" t="s">
        <v>315</v>
      </c>
      <c r="K113" s="43" t="str">
        <f>IFERROR(VLOOKUP('Febrero 2022'!B113,Dependencias!$A$2:$V$27,2,FALSE),"")</f>
        <v>Subdirección de Infraestructura y patrimonio cultural</v>
      </c>
      <c r="L113" s="52">
        <v>44609</v>
      </c>
      <c r="M113" s="100">
        <f>IF(L113="","No hay fecha de respuesta!",NETWORKDAYS(F113,L113,FESTIVOS!$A$2:$A$146))</f>
        <v>3</v>
      </c>
      <c r="N113" s="44" t="s">
        <v>316</v>
      </c>
    </row>
    <row r="114" spans="1:14" ht="15.75" customHeight="1" x14ac:dyDescent="0.25">
      <c r="A114" s="37" t="s">
        <v>74</v>
      </c>
      <c r="B114" s="49">
        <v>310</v>
      </c>
      <c r="C114" s="49" t="s">
        <v>82</v>
      </c>
      <c r="D114" s="49">
        <v>546222022</v>
      </c>
      <c r="E114" s="39">
        <v>20227100027232</v>
      </c>
      <c r="F114" s="40">
        <v>44607</v>
      </c>
      <c r="G114" s="55">
        <f>IFERROR(WORKDAY(F114,H114,FESTIVOS!$A$2:$V$146),"")</f>
        <v>44635</v>
      </c>
      <c r="H114" s="32">
        <v>20</v>
      </c>
      <c r="I114" s="50" t="s">
        <v>112</v>
      </c>
      <c r="J114" s="49" t="s">
        <v>317</v>
      </c>
      <c r="K114" s="43" t="str">
        <f>IFERROR(VLOOKUP('Febrero 2022'!B114,Dependencias!$A$2:$V$27,2,FALSE),"")</f>
        <v>Subdirección de Gestión Cultural y Artística</v>
      </c>
      <c r="L114" s="57">
        <v>44615</v>
      </c>
      <c r="M114" s="100">
        <f>IF(L114="","No hay fecha de respuesta!",NETWORKDAYS(F114,L114,FESTIVOS!$A$2:$A$146))</f>
        <v>7</v>
      </c>
      <c r="N114" s="44" t="s">
        <v>318</v>
      </c>
    </row>
    <row r="115" spans="1:14" ht="15.75" customHeight="1" x14ac:dyDescent="0.25">
      <c r="A115" s="37" t="s">
        <v>61</v>
      </c>
      <c r="B115" s="49">
        <v>310</v>
      </c>
      <c r="C115" s="49" t="s">
        <v>82</v>
      </c>
      <c r="D115" s="49">
        <v>556812022</v>
      </c>
      <c r="E115" s="39">
        <v>20227100027282</v>
      </c>
      <c r="F115" s="40">
        <v>44607</v>
      </c>
      <c r="G115" s="55">
        <f>IFERROR(WORKDAY(F115,H115,FESTIVOS!$A$2:$V$146),"")</f>
        <v>44650</v>
      </c>
      <c r="H115" s="32">
        <v>30</v>
      </c>
      <c r="I115" s="50" t="s">
        <v>112</v>
      </c>
      <c r="J115" s="49" t="s">
        <v>319</v>
      </c>
      <c r="K115" s="43" t="str">
        <f>IFERROR(VLOOKUP('Febrero 2022'!B115,Dependencias!$A$2:$V$27,2,FALSE),"")</f>
        <v>Subdirección de Gestión Cultural y Artística</v>
      </c>
      <c r="L115" s="52">
        <v>44610</v>
      </c>
      <c r="M115" s="100">
        <f>IF(L115="","No hay fecha de respuesta!",NETWORKDAYS(F115,L115,FESTIVOS!$A$2:$A$146))</f>
        <v>4</v>
      </c>
      <c r="N115" s="44" t="s">
        <v>320</v>
      </c>
    </row>
    <row r="116" spans="1:14" ht="15.75" customHeight="1" x14ac:dyDescent="0.25">
      <c r="A116" s="37" t="s">
        <v>74</v>
      </c>
      <c r="B116" s="49">
        <v>310</v>
      </c>
      <c r="C116" s="49" t="s">
        <v>82</v>
      </c>
      <c r="D116" s="49">
        <v>546272022</v>
      </c>
      <c r="E116" s="39">
        <v>20227100027322</v>
      </c>
      <c r="F116" s="40">
        <v>44607</v>
      </c>
      <c r="G116" s="55">
        <f>IFERROR(WORKDAY(F116,H116,FESTIVOS!$A$2:$V$146),"")</f>
        <v>44635</v>
      </c>
      <c r="H116" s="32">
        <v>20</v>
      </c>
      <c r="I116" s="50" t="s">
        <v>112</v>
      </c>
      <c r="J116" s="49" t="s">
        <v>321</v>
      </c>
      <c r="K116" s="43" t="str">
        <f>IFERROR(VLOOKUP('Febrero 2022'!B116,Dependencias!$A$2:$V$27,2,FALSE),"")</f>
        <v>Subdirección de Gestión Cultural y Artística</v>
      </c>
      <c r="L116" s="57">
        <v>44615</v>
      </c>
      <c r="M116" s="100">
        <f>IF(L116="","No hay fecha de respuesta!",NETWORKDAYS(F116,L116,FESTIVOS!$A$2:$A$146))</f>
        <v>7</v>
      </c>
      <c r="N116" s="44" t="s">
        <v>322</v>
      </c>
    </row>
    <row r="117" spans="1:14" ht="15.75" customHeight="1" x14ac:dyDescent="0.25">
      <c r="A117" s="37" t="s">
        <v>74</v>
      </c>
      <c r="B117" s="49">
        <v>310</v>
      </c>
      <c r="C117" s="49" t="s">
        <v>82</v>
      </c>
      <c r="D117" s="49">
        <v>546312022</v>
      </c>
      <c r="E117" s="39">
        <v>20227100027312</v>
      </c>
      <c r="F117" s="40">
        <v>44607</v>
      </c>
      <c r="G117" s="55">
        <f>IFERROR(WORKDAY(F117,H117,FESTIVOS!$A$2:$V$146),"")</f>
        <v>44635</v>
      </c>
      <c r="H117" s="32">
        <v>20</v>
      </c>
      <c r="I117" s="50" t="s">
        <v>112</v>
      </c>
      <c r="J117" s="49" t="s">
        <v>323</v>
      </c>
      <c r="K117" s="43" t="str">
        <f>IFERROR(VLOOKUP('Febrero 2022'!B117,Dependencias!$A$2:$V$27,2,FALSE),"")</f>
        <v>Subdirección de Gestión Cultural y Artística</v>
      </c>
      <c r="L117" s="57">
        <v>44614</v>
      </c>
      <c r="M117" s="100">
        <f>IF(L117="","No hay fecha de respuesta!",NETWORKDAYS(F117,L117,FESTIVOS!$A$2:$A$146))</f>
        <v>6</v>
      </c>
      <c r="N117" s="44" t="s">
        <v>324</v>
      </c>
    </row>
    <row r="118" spans="1:14" ht="15.75" customHeight="1" x14ac:dyDescent="0.25">
      <c r="A118" s="37" t="s">
        <v>74</v>
      </c>
      <c r="B118" s="49">
        <v>310</v>
      </c>
      <c r="C118" s="49" t="s">
        <v>82</v>
      </c>
      <c r="D118" s="49">
        <v>546482022</v>
      </c>
      <c r="E118" s="39">
        <v>20227100027372</v>
      </c>
      <c r="F118" s="40">
        <v>44607</v>
      </c>
      <c r="G118" s="55">
        <f>IFERROR(WORKDAY(F118,H118,FESTIVOS!$A$2:$V$146),"")</f>
        <v>44635</v>
      </c>
      <c r="H118" s="32">
        <v>20</v>
      </c>
      <c r="I118" s="50" t="s">
        <v>112</v>
      </c>
      <c r="J118" s="49" t="s">
        <v>325</v>
      </c>
      <c r="K118" s="43" t="str">
        <f>IFERROR(VLOOKUP('Febrero 2022'!B118,Dependencias!$A$2:$V$27,2,FALSE),"")</f>
        <v>Subdirección de Gestión Cultural y Artística</v>
      </c>
      <c r="L118" s="52">
        <v>44614</v>
      </c>
      <c r="M118" s="100">
        <f>IF(L118="","No hay fecha de respuesta!",NETWORKDAYS(F118,L118,FESTIVOS!$A$2:$A$146))</f>
        <v>6</v>
      </c>
      <c r="N118" s="44" t="s">
        <v>326</v>
      </c>
    </row>
    <row r="119" spans="1:14" ht="15.75" customHeight="1" x14ac:dyDescent="0.25">
      <c r="A119" s="37" t="s">
        <v>61</v>
      </c>
      <c r="B119" s="49">
        <v>310</v>
      </c>
      <c r="C119" s="49" t="s">
        <v>82</v>
      </c>
      <c r="D119" s="49">
        <v>553852022</v>
      </c>
      <c r="E119" s="39">
        <v>20227100027742</v>
      </c>
      <c r="F119" s="40">
        <v>44607</v>
      </c>
      <c r="G119" s="55">
        <f>IFERROR(WORKDAY(F119,H119,FESTIVOS!$A$2:$V$146),"")</f>
        <v>44650</v>
      </c>
      <c r="H119" s="32">
        <v>30</v>
      </c>
      <c r="I119" s="50" t="s">
        <v>96</v>
      </c>
      <c r="J119" s="49" t="s">
        <v>327</v>
      </c>
      <c r="K119" s="43" t="str">
        <f>IFERROR(VLOOKUP('Febrero 2022'!B119,Dependencias!$A$2:$V$27,2,FALSE),"")</f>
        <v>Subdirección de Gestión Cultural y Artística</v>
      </c>
      <c r="L119" s="57">
        <v>44614</v>
      </c>
      <c r="M119" s="100">
        <f>IF(L119="","No hay fecha de respuesta!",NETWORKDAYS(F119,L119,FESTIVOS!$A$2:$A$146))</f>
        <v>6</v>
      </c>
      <c r="N119" s="44" t="s">
        <v>328</v>
      </c>
    </row>
    <row r="120" spans="1:14" ht="15.75" customHeight="1" x14ac:dyDescent="0.25">
      <c r="A120" s="37" t="s">
        <v>74</v>
      </c>
      <c r="B120" s="49">
        <v>310</v>
      </c>
      <c r="C120" s="49" t="s">
        <v>82</v>
      </c>
      <c r="D120" s="49">
        <v>557322022</v>
      </c>
      <c r="E120" s="39">
        <v>20227100027932</v>
      </c>
      <c r="F120" s="40">
        <v>44607</v>
      </c>
      <c r="G120" s="55">
        <f>IFERROR(WORKDAY(F120,H120,FESTIVOS!$A$2:$V$146),"")</f>
        <v>44635</v>
      </c>
      <c r="H120" s="32">
        <v>20</v>
      </c>
      <c r="I120" s="50" t="s">
        <v>112</v>
      </c>
      <c r="J120" s="56" t="s">
        <v>329</v>
      </c>
      <c r="K120" s="43" t="str">
        <f>IFERROR(VLOOKUP('Febrero 2022'!B120,Dependencias!$A$2:$V$27,2,FALSE),"")</f>
        <v>Subdirección de Gestión Cultural y Artística</v>
      </c>
      <c r="L120" s="57">
        <v>44614</v>
      </c>
      <c r="M120" s="100">
        <f>IF(L120="","No hay fecha de respuesta!",NETWORKDAYS(F120,L120,FESTIVOS!$A$2:$A$146))</f>
        <v>6</v>
      </c>
      <c r="N120" s="44" t="s">
        <v>330</v>
      </c>
    </row>
    <row r="121" spans="1:14" ht="15.75" customHeight="1" x14ac:dyDescent="0.25">
      <c r="A121" s="37" t="s">
        <v>74</v>
      </c>
      <c r="B121" s="49">
        <v>220</v>
      </c>
      <c r="C121" s="49" t="s">
        <v>80</v>
      </c>
      <c r="D121" s="49">
        <v>525682022</v>
      </c>
      <c r="E121" s="39">
        <v>20227100029762</v>
      </c>
      <c r="F121" s="40">
        <v>44606</v>
      </c>
      <c r="G121" s="55">
        <f>IFERROR(WORKDAY(F121,H121,FESTIVOS!$A$2:$V$146),"")</f>
        <v>44634</v>
      </c>
      <c r="H121" s="32">
        <v>20</v>
      </c>
      <c r="I121" s="50" t="s">
        <v>93</v>
      </c>
      <c r="J121" s="49" t="s">
        <v>331</v>
      </c>
      <c r="K121" s="43" t="str">
        <f>IFERROR(VLOOKUP('Febrero 2022'!B121,Dependencias!$A$2:$V$27,2,FALSE),"")</f>
        <v>Dirección de Fomento</v>
      </c>
      <c r="L121" s="52">
        <v>44622</v>
      </c>
      <c r="M121" s="100">
        <f>IF(L121="","No hay fecha de respuesta!",NETWORKDAYS(F121,L121,FESTIVOS!$A$2:$A$146))</f>
        <v>13</v>
      </c>
      <c r="N121" s="44" t="s">
        <v>332</v>
      </c>
    </row>
    <row r="122" spans="1:14" ht="15.75" customHeight="1" x14ac:dyDescent="0.25">
      <c r="A122" s="37" t="s">
        <v>61</v>
      </c>
      <c r="B122" s="49">
        <v>220</v>
      </c>
      <c r="C122" s="49" t="s">
        <v>80</v>
      </c>
      <c r="D122" s="49">
        <v>496682022</v>
      </c>
      <c r="E122" s="39">
        <v>20227100028102</v>
      </c>
      <c r="F122" s="40">
        <v>44603</v>
      </c>
      <c r="G122" s="55">
        <f>IFERROR(WORKDAY(F122,H122,FESTIVOS!$A$2:$V$146),"")</f>
        <v>44648</v>
      </c>
      <c r="H122" s="32">
        <v>30</v>
      </c>
      <c r="I122" s="50" t="s">
        <v>108</v>
      </c>
      <c r="J122" s="49" t="s">
        <v>333</v>
      </c>
      <c r="K122" s="43" t="str">
        <f>IFERROR(VLOOKUP('Febrero 2022'!B122,Dependencias!$A$2:$V$27,2,FALSE),"")</f>
        <v>Dirección de Fomento</v>
      </c>
      <c r="L122" s="52">
        <v>44620</v>
      </c>
      <c r="M122" s="100">
        <f>IF(L122="","No hay fecha de respuesta!",NETWORKDAYS(F122,L122,FESTIVOS!$A$2:$A$146))</f>
        <v>12</v>
      </c>
      <c r="N122" s="44" t="s">
        <v>334</v>
      </c>
    </row>
    <row r="123" spans="1:14" ht="15.75" customHeight="1" x14ac:dyDescent="0.25">
      <c r="A123" s="37" t="s">
        <v>59</v>
      </c>
      <c r="B123" s="49">
        <v>210</v>
      </c>
      <c r="C123" s="49" t="s">
        <v>80</v>
      </c>
      <c r="D123" s="49">
        <v>536342022</v>
      </c>
      <c r="E123" s="39">
        <v>20227100028112</v>
      </c>
      <c r="F123" s="40">
        <v>44606</v>
      </c>
      <c r="G123" s="55">
        <f>IFERROR(WORKDAY(F123,H123,FESTIVOS!$A$2:$V$146),"")</f>
        <v>44649</v>
      </c>
      <c r="H123" s="32">
        <v>30</v>
      </c>
      <c r="I123" s="50" t="s">
        <v>99</v>
      </c>
      <c r="J123" s="49" t="s">
        <v>335</v>
      </c>
      <c r="K123" s="43" t="str">
        <f>IFERROR(VLOOKUP('Febrero 2022'!B123,Dependencias!$A$2:$V$27,2,FALSE),"")</f>
        <v>Dirección de Asuntos Locales y Participación</v>
      </c>
      <c r="L123" s="52"/>
      <c r="M123" s="100" t="str">
        <f>IF(L123="","No hay fecha de respuesta!",NETWORKDAYS(F123,L123,FESTIVOS!$A$2:$A$146))</f>
        <v>No hay fecha de respuesta!</v>
      </c>
      <c r="N123" s="44"/>
    </row>
    <row r="124" spans="1:14" ht="15.75" customHeight="1" x14ac:dyDescent="0.25">
      <c r="A124" s="37" t="s">
        <v>61</v>
      </c>
      <c r="B124" s="49">
        <v>210</v>
      </c>
      <c r="C124" s="49" t="s">
        <v>80</v>
      </c>
      <c r="D124" s="49">
        <v>497092022</v>
      </c>
      <c r="E124" s="39">
        <v>20227100029812</v>
      </c>
      <c r="F124" s="40">
        <v>44606</v>
      </c>
      <c r="G124" s="55">
        <f>IFERROR(WORKDAY(F124,H124,FESTIVOS!$A$2:$V$146),"")</f>
        <v>44649</v>
      </c>
      <c r="H124" s="32">
        <v>30</v>
      </c>
      <c r="I124" s="50" t="s">
        <v>99</v>
      </c>
      <c r="J124" s="49" t="s">
        <v>336</v>
      </c>
      <c r="K124" s="43" t="str">
        <f>IFERROR(VLOOKUP('Febrero 2022'!B124,Dependencias!$A$2:$V$27,2,FALSE),"")</f>
        <v>Dirección de Asuntos Locales y Participación</v>
      </c>
      <c r="L124" s="52">
        <v>44635</v>
      </c>
      <c r="M124" s="100">
        <f>IF(L124="","No hay fecha de respuesta!",NETWORKDAYS(F124,L124,FESTIVOS!$A$2:$A$146))</f>
        <v>22</v>
      </c>
      <c r="N124" s="44" t="s">
        <v>337</v>
      </c>
    </row>
    <row r="125" spans="1:14" ht="15.75" customHeight="1" x14ac:dyDescent="0.25">
      <c r="A125" s="37" t="s">
        <v>74</v>
      </c>
      <c r="B125" s="49">
        <v>310</v>
      </c>
      <c r="C125" s="49" t="s">
        <v>80</v>
      </c>
      <c r="D125" s="49">
        <v>558902022</v>
      </c>
      <c r="E125" s="39">
        <v>20227100027982</v>
      </c>
      <c r="F125" s="40">
        <v>44607</v>
      </c>
      <c r="G125" s="55">
        <f>IFERROR(WORKDAY(F125,H125,FESTIVOS!$A$2:$V$146),"")</f>
        <v>44635</v>
      </c>
      <c r="H125" s="32">
        <v>20</v>
      </c>
      <c r="I125" s="50" t="s">
        <v>112</v>
      </c>
      <c r="J125" s="49" t="s">
        <v>338</v>
      </c>
      <c r="K125" s="43" t="str">
        <f>IFERROR(VLOOKUP('Febrero 2022'!B125,Dependencias!$A$2:$V$27,2,FALSE),"")</f>
        <v>Subdirección de Gestión Cultural y Artística</v>
      </c>
      <c r="L125" s="52">
        <v>44615</v>
      </c>
      <c r="M125" s="100">
        <f>IF(L125="","No hay fecha de respuesta!",NETWORKDAYS(F125,L125,FESTIVOS!$A$2:$A$146))</f>
        <v>7</v>
      </c>
      <c r="N125" s="44" t="s">
        <v>339</v>
      </c>
    </row>
    <row r="126" spans="1:14" ht="15.75" customHeight="1" x14ac:dyDescent="0.25">
      <c r="A126" s="37" t="s">
        <v>61</v>
      </c>
      <c r="B126" s="49">
        <v>210</v>
      </c>
      <c r="C126" s="49" t="s">
        <v>80</v>
      </c>
      <c r="D126" s="49">
        <v>551742022</v>
      </c>
      <c r="E126" s="39">
        <v>20227100029832</v>
      </c>
      <c r="F126" s="40">
        <v>44607</v>
      </c>
      <c r="G126" s="55">
        <f>IFERROR(WORKDAY(F126,H126,FESTIVOS!$A$2:$V$146),"")</f>
        <v>44614</v>
      </c>
      <c r="H126" s="32">
        <v>5</v>
      </c>
      <c r="I126" s="50" t="s">
        <v>101</v>
      </c>
      <c r="J126" s="49" t="s">
        <v>340</v>
      </c>
      <c r="K126" s="43" t="str">
        <f>IFERROR(VLOOKUP('Febrero 2022'!B126,Dependencias!$A$2:$V$27,2,FALSE),"")</f>
        <v>Dirección de Asuntos Locales y Participación</v>
      </c>
      <c r="L126" s="52">
        <v>44627</v>
      </c>
      <c r="M126" s="100">
        <f>IF(L126="","No hay fecha de respuesta!",NETWORKDAYS(F126,L126,FESTIVOS!$A$2:$A$146))</f>
        <v>15</v>
      </c>
      <c r="N126" s="44" t="s">
        <v>341</v>
      </c>
    </row>
    <row r="127" spans="1:14" ht="15.75" customHeight="1" x14ac:dyDescent="0.25">
      <c r="A127" s="37" t="s">
        <v>74</v>
      </c>
      <c r="B127" s="49">
        <v>800</v>
      </c>
      <c r="C127" s="49" t="s">
        <v>80</v>
      </c>
      <c r="D127" s="49">
        <v>553502022</v>
      </c>
      <c r="E127" s="39">
        <v>20227100029852</v>
      </c>
      <c r="F127" s="40">
        <v>44607</v>
      </c>
      <c r="G127" s="55">
        <f>IFERROR(WORKDAY(F127,H127,FESTIVOS!$A$2:$V$146),"")</f>
        <v>44635</v>
      </c>
      <c r="H127" s="32">
        <v>20</v>
      </c>
      <c r="I127" s="50" t="s">
        <v>104</v>
      </c>
      <c r="J127" s="49" t="s">
        <v>342</v>
      </c>
      <c r="K127" s="43" t="str">
        <f>IFERROR(VLOOKUP('Febrero 2022'!B127,Dependencias!$A$2:$V$27,2,FALSE),"")</f>
        <v>Dirección de Lectura y Bibliotecas</v>
      </c>
      <c r="L127" s="52">
        <v>44615</v>
      </c>
      <c r="M127" s="100">
        <f>IF(L127="","No hay fecha de respuesta!",NETWORKDAYS(F127,L127,FESTIVOS!$A$2:$A$146))</f>
        <v>7</v>
      </c>
      <c r="N127" s="44" t="s">
        <v>343</v>
      </c>
    </row>
    <row r="128" spans="1:14" ht="15.75" customHeight="1" x14ac:dyDescent="0.25">
      <c r="A128" s="64" t="s">
        <v>61</v>
      </c>
      <c r="B128" s="49">
        <v>730</v>
      </c>
      <c r="C128" s="49" t="s">
        <v>80</v>
      </c>
      <c r="D128" s="38">
        <v>552182022</v>
      </c>
      <c r="E128" s="39">
        <v>20227100029092</v>
      </c>
      <c r="F128" s="40">
        <v>44607</v>
      </c>
      <c r="G128" s="55">
        <f>IFERROR(WORKDAY(F128,H128,FESTIVOS!$A$2:$V$146),"")</f>
        <v>44650</v>
      </c>
      <c r="H128" s="32">
        <v>30</v>
      </c>
      <c r="I128" s="50" t="s">
        <v>103</v>
      </c>
      <c r="J128" s="49" t="s">
        <v>344</v>
      </c>
      <c r="K128" s="43" t="str">
        <f>IFERROR(VLOOKUP('Febrero 2022'!B128,Dependencias!$A$2:$V$27,2,FALSE),"")</f>
        <v>Grupo Interno De Trabajo De Gestión Del Talento Humano</v>
      </c>
      <c r="L128" s="52">
        <v>44614</v>
      </c>
      <c r="M128" s="100">
        <f>IF(L128="","No hay fecha de respuesta!",NETWORKDAYS(F128,L128,FESTIVOS!$A$2:$A$146))</f>
        <v>6</v>
      </c>
      <c r="N128" s="44" t="s">
        <v>345</v>
      </c>
    </row>
    <row r="129" spans="1:14" ht="15.75" customHeight="1" x14ac:dyDescent="0.25">
      <c r="A129" s="64" t="s">
        <v>74</v>
      </c>
      <c r="B129" s="49">
        <v>310</v>
      </c>
      <c r="C129" s="49" t="s">
        <v>82</v>
      </c>
      <c r="D129" s="49">
        <v>559182022</v>
      </c>
      <c r="E129" s="39">
        <v>20227100027992</v>
      </c>
      <c r="F129" s="40">
        <v>44607</v>
      </c>
      <c r="G129" s="55">
        <f>IFERROR(WORKDAY(F129,H129,FESTIVOS!$A$2:$V$146),"")</f>
        <v>44635</v>
      </c>
      <c r="H129" s="32">
        <v>20</v>
      </c>
      <c r="I129" s="50" t="s">
        <v>112</v>
      </c>
      <c r="J129" s="49" t="s">
        <v>346</v>
      </c>
      <c r="K129" s="43" t="str">
        <f>IFERROR(VLOOKUP('Febrero 2022'!B129,Dependencias!$A$2:$V$27,2,FALSE),"")</f>
        <v>Subdirección de Gestión Cultural y Artística</v>
      </c>
      <c r="L129" s="52">
        <v>44614</v>
      </c>
      <c r="M129" s="100">
        <f>IF(L129="","No hay fecha de respuesta!",NETWORKDAYS(F129,L129,FESTIVOS!$A$2:$A$146))</f>
        <v>6</v>
      </c>
      <c r="N129" s="44" t="s">
        <v>347</v>
      </c>
    </row>
    <row r="130" spans="1:14" ht="15.75" customHeight="1" x14ac:dyDescent="0.25">
      <c r="A130" s="64" t="s">
        <v>74</v>
      </c>
      <c r="B130" s="49">
        <v>310</v>
      </c>
      <c r="C130" s="49" t="s">
        <v>82</v>
      </c>
      <c r="D130" s="49">
        <v>559832022</v>
      </c>
      <c r="E130" s="39">
        <v>20227100028052</v>
      </c>
      <c r="F130" s="40">
        <v>44607</v>
      </c>
      <c r="G130" s="55">
        <f>IFERROR(WORKDAY(F130,H130,FESTIVOS!$A$2:$V$146),"")</f>
        <v>44635</v>
      </c>
      <c r="H130" s="32">
        <v>20</v>
      </c>
      <c r="I130" s="50" t="s">
        <v>112</v>
      </c>
      <c r="J130" s="49" t="s">
        <v>234</v>
      </c>
      <c r="K130" s="43" t="str">
        <f>IFERROR(VLOOKUP('Febrero 2022'!B130,Dependencias!$A$2:$V$27,2,FALSE),"")</f>
        <v>Subdirección de Gestión Cultural y Artística</v>
      </c>
      <c r="L130" s="52">
        <v>44614</v>
      </c>
      <c r="M130" s="100">
        <f>IF(L130="","No hay fecha de respuesta!",NETWORKDAYS(F130,L130,FESTIVOS!$A$2:$A$146))</f>
        <v>6</v>
      </c>
      <c r="N130" s="44" t="s">
        <v>348</v>
      </c>
    </row>
    <row r="131" spans="1:14" ht="15.75" customHeight="1" x14ac:dyDescent="0.25">
      <c r="A131" s="64" t="s">
        <v>61</v>
      </c>
      <c r="B131" s="49">
        <v>700</v>
      </c>
      <c r="C131" s="49" t="s">
        <v>82</v>
      </c>
      <c r="D131" s="38">
        <v>573272022</v>
      </c>
      <c r="E131" s="46">
        <v>20227100028422</v>
      </c>
      <c r="F131" s="40">
        <v>44608</v>
      </c>
      <c r="G131" s="55">
        <f>IFERROR(WORKDAY(F131,H131,FESTIVOS!$A$2:$V$146),"")</f>
        <v>44615</v>
      </c>
      <c r="H131" s="32">
        <v>5</v>
      </c>
      <c r="I131" s="50" t="s">
        <v>101</v>
      </c>
      <c r="J131" s="49" t="s">
        <v>349</v>
      </c>
      <c r="K131" s="43" t="str">
        <f>IFERROR(VLOOKUP('Febrero 2022'!B131,Dependencias!$A$2:$V$27,2,FALSE),"")</f>
        <v>Direccion de Gestion Corporativa</v>
      </c>
      <c r="L131" s="52">
        <v>44615</v>
      </c>
      <c r="M131" s="100">
        <f>IF(L131="","No hay fecha de respuesta!",NETWORKDAYS(F131,L131,FESTIVOS!$A$2:$A$146))</f>
        <v>6</v>
      </c>
      <c r="N131" s="44" t="s">
        <v>350</v>
      </c>
    </row>
    <row r="132" spans="1:14" ht="15.75" customHeight="1" x14ac:dyDescent="0.25">
      <c r="A132" s="64" t="s">
        <v>74</v>
      </c>
      <c r="B132" s="49">
        <v>310</v>
      </c>
      <c r="C132" s="49" t="s">
        <v>82</v>
      </c>
      <c r="D132" s="49">
        <v>586922022</v>
      </c>
      <c r="E132" s="39">
        <v>20227100028962</v>
      </c>
      <c r="F132" s="40">
        <v>44609</v>
      </c>
      <c r="G132" s="55">
        <f>IFERROR(WORKDAY(F132,H132,FESTIVOS!$A$2:$V$146),"")</f>
        <v>44637</v>
      </c>
      <c r="H132" s="32">
        <v>20</v>
      </c>
      <c r="I132" s="50" t="s">
        <v>112</v>
      </c>
      <c r="J132" s="49" t="s">
        <v>351</v>
      </c>
      <c r="K132" s="43" t="str">
        <f>IFERROR(VLOOKUP('Febrero 2022'!B132,Dependencias!$A$2:$V$27,2,FALSE),"")</f>
        <v>Subdirección de Gestión Cultural y Artística</v>
      </c>
      <c r="L132" s="52">
        <v>44614</v>
      </c>
      <c r="M132" s="100">
        <f>IF(L132="","No hay fecha de respuesta!",NETWORKDAYS(F132,L132,FESTIVOS!$A$2:$A$146))</f>
        <v>4</v>
      </c>
      <c r="N132" s="44" t="s">
        <v>352</v>
      </c>
    </row>
    <row r="133" spans="1:14" ht="15.75" customHeight="1" x14ac:dyDescent="0.25">
      <c r="A133" s="64" t="s">
        <v>72</v>
      </c>
      <c r="B133" s="49">
        <v>700</v>
      </c>
      <c r="C133" s="49" t="s">
        <v>80</v>
      </c>
      <c r="D133" s="38">
        <v>521852022</v>
      </c>
      <c r="E133" s="39">
        <v>20227100029292</v>
      </c>
      <c r="F133" s="40">
        <v>44607</v>
      </c>
      <c r="G133" s="55">
        <f>IFERROR(WORKDAY(F133,H133,FESTIVOS!$A$2:$V$146),"")</f>
        <v>44614</v>
      </c>
      <c r="H133" s="32">
        <v>5</v>
      </c>
      <c r="I133" s="50" t="s">
        <v>101</v>
      </c>
      <c r="J133" s="49" t="s">
        <v>353</v>
      </c>
      <c r="K133" s="43" t="str">
        <f>IFERROR(VLOOKUP('Febrero 2022'!B133,Dependencias!$A$2:$V$27,2,FALSE),"")</f>
        <v>Direccion de Gestion Corporativa</v>
      </c>
      <c r="L133" s="52">
        <v>44609</v>
      </c>
      <c r="M133" s="100">
        <f>IF(L133="","No hay fecha de respuesta!",NETWORKDAYS(F133,L133,FESTIVOS!$A$2:$A$146))</f>
        <v>3</v>
      </c>
      <c r="N133" s="44" t="s">
        <v>354</v>
      </c>
    </row>
    <row r="134" spans="1:14" ht="15.75" customHeight="1" x14ac:dyDescent="0.25">
      <c r="A134" s="64" t="s">
        <v>74</v>
      </c>
      <c r="B134" s="49">
        <v>700</v>
      </c>
      <c r="C134" s="49" t="s">
        <v>80</v>
      </c>
      <c r="D134" s="72">
        <v>568212022</v>
      </c>
      <c r="E134" s="73">
        <v>20227100029302</v>
      </c>
      <c r="F134" s="40">
        <v>44608</v>
      </c>
      <c r="G134" s="55">
        <f>IFERROR(WORKDAY(F134,H134,FESTIVOS!$A$2:$V$146),"")</f>
        <v>44636</v>
      </c>
      <c r="H134" s="32">
        <v>20</v>
      </c>
      <c r="I134" s="50" t="s">
        <v>111</v>
      </c>
      <c r="J134" s="49" t="s">
        <v>355</v>
      </c>
      <c r="K134" s="43" t="str">
        <f>IFERROR(VLOOKUP('Febrero 2022'!B134,Dependencias!$A$2:$V$27,2,FALSE),"")</f>
        <v>Direccion de Gestion Corporativa</v>
      </c>
      <c r="L134" s="52">
        <v>44621</v>
      </c>
      <c r="M134" s="100">
        <f>IF(L134="","No hay fecha de respuesta!",NETWORKDAYS(F134,L134,FESTIVOS!$A$2:$A$146))</f>
        <v>10</v>
      </c>
      <c r="N134" s="44" t="s">
        <v>356</v>
      </c>
    </row>
    <row r="135" spans="1:14" ht="15.75" customHeight="1" x14ac:dyDescent="0.25">
      <c r="A135" s="64" t="s">
        <v>74</v>
      </c>
      <c r="B135" s="49">
        <v>800</v>
      </c>
      <c r="C135" s="49" t="s">
        <v>80</v>
      </c>
      <c r="D135" s="49">
        <v>553532022</v>
      </c>
      <c r="E135" s="39">
        <v>20227100029312</v>
      </c>
      <c r="F135" s="40">
        <v>44607</v>
      </c>
      <c r="G135" s="55">
        <f>IFERROR(WORKDAY(F135,H135,FESTIVOS!$A$2:$V$146),"")</f>
        <v>44635</v>
      </c>
      <c r="H135" s="32">
        <v>20</v>
      </c>
      <c r="I135" s="50" t="s">
        <v>104</v>
      </c>
      <c r="J135" s="49" t="s">
        <v>357</v>
      </c>
      <c r="K135" s="43" t="str">
        <f>IFERROR(VLOOKUP('Febrero 2022'!B135,Dependencias!$A$2:$V$27,2,FALSE),"")</f>
        <v>Dirección de Lectura y Bibliotecas</v>
      </c>
      <c r="L135" s="52">
        <v>44629</v>
      </c>
      <c r="M135" s="100">
        <f>IF(L135="","No hay fecha de respuesta!",NETWORKDAYS(F135,L135,FESTIVOS!$A$2:$A$146))</f>
        <v>17</v>
      </c>
      <c r="N135" s="44" t="s">
        <v>358</v>
      </c>
    </row>
    <row r="136" spans="1:14" ht="15.75" customHeight="1" x14ac:dyDescent="0.25">
      <c r="A136" s="64" t="s">
        <v>74</v>
      </c>
      <c r="B136" s="49">
        <v>310</v>
      </c>
      <c r="C136" s="49" t="s">
        <v>82</v>
      </c>
      <c r="D136" s="74">
        <v>588002022</v>
      </c>
      <c r="E136" s="75">
        <v>20227100029012</v>
      </c>
      <c r="F136" s="40">
        <v>44609</v>
      </c>
      <c r="G136" s="55">
        <f>IFERROR(WORKDAY(F136,H136,FESTIVOS!$A$2:$V$146),"")</f>
        <v>44637</v>
      </c>
      <c r="H136" s="32">
        <v>20</v>
      </c>
      <c r="I136" s="50" t="s">
        <v>112</v>
      </c>
      <c r="J136" s="49" t="s">
        <v>351</v>
      </c>
      <c r="K136" s="43" t="str">
        <f>IFERROR(VLOOKUP('Febrero 2022'!B136,Dependencias!$A$2:$V$27,2,FALSE),"")</f>
        <v>Subdirección de Gestión Cultural y Artística</v>
      </c>
      <c r="L136" s="52">
        <v>44615</v>
      </c>
      <c r="M136" s="100">
        <f>IF(L136="","No hay fecha de respuesta!",NETWORKDAYS(F136,L136,FESTIVOS!$A$2:$A$146))</f>
        <v>5</v>
      </c>
      <c r="N136" s="44" t="s">
        <v>359</v>
      </c>
    </row>
    <row r="137" spans="1:14" ht="15.75" customHeight="1" x14ac:dyDescent="0.25">
      <c r="A137" s="64" t="s">
        <v>61</v>
      </c>
      <c r="B137" s="49">
        <v>240</v>
      </c>
      <c r="C137" s="49" t="s">
        <v>80</v>
      </c>
      <c r="D137" s="38">
        <v>496862022</v>
      </c>
      <c r="E137" s="46">
        <v>20227100029352</v>
      </c>
      <c r="F137" s="40">
        <v>44608</v>
      </c>
      <c r="G137" s="41">
        <f>IFERROR(WORKDAY(F137,H137,FESTIVOS!$A$2:$V$146),"")</f>
        <v>44651</v>
      </c>
      <c r="H137" s="32">
        <v>30</v>
      </c>
      <c r="I137" s="50" t="s">
        <v>108</v>
      </c>
      <c r="J137" s="49" t="s">
        <v>360</v>
      </c>
      <c r="K137" s="68" t="str">
        <f>IFERROR(VLOOKUP('Febrero 2022'!B137,Dependencias!$A$2:$V$27,2,FALSE),"")</f>
        <v>Dirección de Economia, Estudios y Politica</v>
      </c>
      <c r="L137" s="52">
        <v>44620</v>
      </c>
      <c r="M137" s="100">
        <f>IF(L137="","No hay fecha de respuesta!",NETWORKDAYS(F137,L137,FESTIVOS!$A$2:$A$146))</f>
        <v>9</v>
      </c>
      <c r="N137" s="44" t="s">
        <v>361</v>
      </c>
    </row>
    <row r="138" spans="1:14" ht="15.75" customHeight="1" x14ac:dyDescent="0.25">
      <c r="A138" s="64" t="s">
        <v>74</v>
      </c>
      <c r="B138" s="49">
        <v>800</v>
      </c>
      <c r="C138" s="49" t="s">
        <v>80</v>
      </c>
      <c r="D138" s="38">
        <v>598082022</v>
      </c>
      <c r="E138" s="46">
        <v>20227100029362</v>
      </c>
      <c r="F138" s="40">
        <v>44609</v>
      </c>
      <c r="G138" s="41">
        <f>IFERROR(WORKDAY(F138,H138,FESTIVOS!$A$2:$V$146),"")</f>
        <v>44637</v>
      </c>
      <c r="H138" s="32">
        <v>20</v>
      </c>
      <c r="I138" s="50" t="s">
        <v>104</v>
      </c>
      <c r="J138" s="49" t="s">
        <v>362</v>
      </c>
      <c r="K138" s="68" t="str">
        <f>IFERROR(VLOOKUP('Febrero 2022'!B138,Dependencias!$A$2:$V$27,2,FALSE),"")</f>
        <v>Dirección de Lectura y Bibliotecas</v>
      </c>
      <c r="L138" s="52">
        <v>44614</v>
      </c>
      <c r="M138" s="100">
        <f>IF(L138="","No hay fecha de respuesta!",NETWORKDAYS(F138,L138,FESTIVOS!$A$2:$A$146))</f>
        <v>4</v>
      </c>
      <c r="N138" s="44" t="s">
        <v>363</v>
      </c>
    </row>
    <row r="139" spans="1:14" ht="15.75" customHeight="1" x14ac:dyDescent="0.25">
      <c r="A139" s="64" t="s">
        <v>74</v>
      </c>
      <c r="B139" s="49">
        <v>800</v>
      </c>
      <c r="C139" s="49" t="s">
        <v>80</v>
      </c>
      <c r="D139" s="38">
        <v>597562022</v>
      </c>
      <c r="E139" s="39">
        <v>20227100029432</v>
      </c>
      <c r="F139" s="40">
        <v>44609</v>
      </c>
      <c r="G139" s="41">
        <f>IFERROR(WORKDAY(F139,H139,FESTIVOS!$A$2:$V$146),"")</f>
        <v>44637</v>
      </c>
      <c r="H139" s="32">
        <v>20</v>
      </c>
      <c r="I139" s="50" t="s">
        <v>104</v>
      </c>
      <c r="J139" s="49" t="s">
        <v>364</v>
      </c>
      <c r="K139" s="68" t="str">
        <f>IFERROR(VLOOKUP('Febrero 2022'!B139,Dependencias!$A$2:$V$27,2,FALSE),"")</f>
        <v>Dirección de Lectura y Bibliotecas</v>
      </c>
      <c r="L139" s="52">
        <v>44614</v>
      </c>
      <c r="M139" s="100">
        <f>IF(L139="","No hay fecha de respuesta!",NETWORKDAYS(F139,L139,FESTIVOS!$A$2:$A$146))</f>
        <v>4</v>
      </c>
      <c r="N139" s="44" t="s">
        <v>365</v>
      </c>
    </row>
    <row r="140" spans="1:14" ht="15.75" customHeight="1" x14ac:dyDescent="0.25">
      <c r="A140" s="64" t="s">
        <v>74</v>
      </c>
      <c r="B140" s="49">
        <v>310</v>
      </c>
      <c r="C140" s="49" t="s">
        <v>82</v>
      </c>
      <c r="D140" s="75">
        <v>590002022</v>
      </c>
      <c r="E140" s="75">
        <v>20227100029082</v>
      </c>
      <c r="F140" s="40">
        <v>44609</v>
      </c>
      <c r="G140" s="41">
        <f>IFERROR(WORKDAY(F140,H140,FESTIVOS!$A$2:$V$146),"")</f>
        <v>44637</v>
      </c>
      <c r="H140" s="32">
        <v>20</v>
      </c>
      <c r="I140" s="50" t="s">
        <v>112</v>
      </c>
      <c r="J140" s="49" t="s">
        <v>366</v>
      </c>
      <c r="K140" s="68" t="str">
        <f>IFERROR(VLOOKUP('Febrero 2022'!B140,Dependencias!$A$2:$V$27,2,FALSE),"")</f>
        <v>Subdirección de Gestión Cultural y Artística</v>
      </c>
      <c r="L140" s="99">
        <v>44615</v>
      </c>
      <c r="M140" s="100">
        <f>IF(L140="","No hay fecha de respuesta!",NETWORKDAYS(F140,L140,FESTIVOS!$A$2:$A$146))</f>
        <v>5</v>
      </c>
      <c r="N140" s="44" t="s">
        <v>367</v>
      </c>
    </row>
    <row r="141" spans="1:14" ht="15.75" customHeight="1" x14ac:dyDescent="0.25">
      <c r="A141" s="64" t="s">
        <v>74</v>
      </c>
      <c r="B141" s="49">
        <v>310</v>
      </c>
      <c r="C141" s="49" t="s">
        <v>82</v>
      </c>
      <c r="D141" s="76">
        <v>601952022</v>
      </c>
      <c r="E141" s="71">
        <v>20227100028022</v>
      </c>
      <c r="F141" s="40">
        <v>44607</v>
      </c>
      <c r="G141" s="41">
        <f>IFERROR(WORKDAY(F141,H141,FESTIVOS!$A$2:$V$146),"")</f>
        <v>44614</v>
      </c>
      <c r="H141" s="32">
        <v>5</v>
      </c>
      <c r="I141" s="50" t="s">
        <v>101</v>
      </c>
      <c r="J141" s="49" t="s">
        <v>368</v>
      </c>
      <c r="K141" s="68" t="str">
        <f>IFERROR(VLOOKUP('Febrero 2022'!B141,Dependencias!$A$2:$V$27,2,FALSE),"")</f>
        <v>Subdirección de Gestión Cultural y Artística</v>
      </c>
      <c r="L141" s="99">
        <v>44620</v>
      </c>
      <c r="M141" s="100">
        <f>IF(L141="","No hay fecha de respuesta!",NETWORKDAYS(F141,L141,FESTIVOS!$A$2:$A$146))</f>
        <v>10</v>
      </c>
      <c r="N141" s="44" t="s">
        <v>369</v>
      </c>
    </row>
    <row r="142" spans="1:14" ht="15.75" customHeight="1" x14ac:dyDescent="0.25">
      <c r="A142" s="64" t="s">
        <v>74</v>
      </c>
      <c r="B142" s="49">
        <v>310</v>
      </c>
      <c r="C142" s="49" t="s">
        <v>82</v>
      </c>
      <c r="D142" s="49">
        <v>559692022</v>
      </c>
      <c r="E142" s="39">
        <v>20227100028032</v>
      </c>
      <c r="F142" s="40">
        <v>44607</v>
      </c>
      <c r="G142" s="41">
        <f>IFERROR(WORKDAY(F142,H142,FESTIVOS!$A$2:$V$146),"")</f>
        <v>44635</v>
      </c>
      <c r="H142" s="32">
        <v>20</v>
      </c>
      <c r="I142" s="50" t="s">
        <v>93</v>
      </c>
      <c r="J142" s="49" t="s">
        <v>370</v>
      </c>
      <c r="K142" s="68" t="str">
        <f>IFERROR(VLOOKUP('Febrero 2022'!B142,Dependencias!$A$2:$V$27,2,FALSE),"")</f>
        <v>Subdirección de Gestión Cultural y Artística</v>
      </c>
      <c r="L142" s="52">
        <v>44617</v>
      </c>
      <c r="M142" s="100">
        <f>IF(L142="","No hay fecha de respuesta!",NETWORKDAYS(F142,L142,FESTIVOS!$A$2:$A$146))</f>
        <v>9</v>
      </c>
      <c r="N142" s="44" t="s">
        <v>371</v>
      </c>
    </row>
    <row r="143" spans="1:14" ht="15.75" customHeight="1" x14ac:dyDescent="0.25">
      <c r="A143" s="64" t="s">
        <v>74</v>
      </c>
      <c r="B143" s="49">
        <v>800</v>
      </c>
      <c r="C143" s="49" t="s">
        <v>80</v>
      </c>
      <c r="D143" s="46">
        <v>606032022</v>
      </c>
      <c r="E143" s="39">
        <v>20227100030002</v>
      </c>
      <c r="F143" s="40">
        <v>44610</v>
      </c>
      <c r="G143" s="41">
        <f>IFERROR(WORKDAY(F143,H143,FESTIVOS!$A$2:$V$146),"")</f>
        <v>44617</v>
      </c>
      <c r="H143" s="32">
        <v>5</v>
      </c>
      <c r="I143" s="50" t="s">
        <v>101</v>
      </c>
      <c r="J143" s="49" t="s">
        <v>372</v>
      </c>
      <c r="K143" s="68" t="str">
        <f>IFERROR(VLOOKUP('Febrero 2022'!B143,Dependencias!$A$2:$V$27,2,FALSE),"")</f>
        <v>Dirección de Lectura y Bibliotecas</v>
      </c>
      <c r="L143" s="52">
        <v>44614</v>
      </c>
      <c r="M143" s="100">
        <f>IF(L143="","No hay fecha de respuesta!",NETWORKDAYS(F143,L143,FESTIVOS!$A$2:$A$146))</f>
        <v>3</v>
      </c>
      <c r="N143" s="44" t="s">
        <v>373</v>
      </c>
    </row>
    <row r="144" spans="1:14" ht="15.75" customHeight="1" x14ac:dyDescent="0.25">
      <c r="A144" s="37" t="s">
        <v>61</v>
      </c>
      <c r="B144" s="49">
        <v>700</v>
      </c>
      <c r="C144" s="49" t="s">
        <v>82</v>
      </c>
      <c r="D144" s="49">
        <v>609562022</v>
      </c>
      <c r="E144" s="39">
        <v>20227100029742</v>
      </c>
      <c r="F144" s="40">
        <v>44610</v>
      </c>
      <c r="G144" s="41">
        <f>IFERROR(WORKDAY(F144,H144,FESTIVOS!$A$2:$V$146),"")</f>
        <v>44617</v>
      </c>
      <c r="H144" s="32">
        <v>5</v>
      </c>
      <c r="I144" s="50" t="s">
        <v>101</v>
      </c>
      <c r="J144" s="49" t="s">
        <v>374</v>
      </c>
      <c r="K144" s="68" t="str">
        <f>IFERROR(VLOOKUP('Febrero 2022'!B144,Dependencias!$A$2:$V$27,2,FALSE),"")</f>
        <v>Direccion de Gestion Corporativa</v>
      </c>
      <c r="L144" s="52">
        <v>44610</v>
      </c>
      <c r="M144" s="100">
        <f>IF(L144="","No hay fecha de respuesta!",NETWORKDAYS(F144,L144,FESTIVOS!$A$2:$A$146))</f>
        <v>1</v>
      </c>
      <c r="N144" s="44" t="s">
        <v>375</v>
      </c>
    </row>
    <row r="145" spans="1:14" ht="15.75" customHeight="1" x14ac:dyDescent="0.25">
      <c r="A145" s="37" t="s">
        <v>61</v>
      </c>
      <c r="B145" s="49">
        <v>330</v>
      </c>
      <c r="C145" s="49" t="s">
        <v>82</v>
      </c>
      <c r="D145" s="49">
        <v>610242022</v>
      </c>
      <c r="E145" s="39">
        <v>20227100029732</v>
      </c>
      <c r="F145" s="40">
        <v>44610</v>
      </c>
      <c r="G145" s="41">
        <f>IFERROR(WORKDAY(F145,H145,FESTIVOS!$A$2:$V$146),"")</f>
        <v>44655</v>
      </c>
      <c r="H145" s="32">
        <v>30</v>
      </c>
      <c r="I145" s="50" t="s">
        <v>98</v>
      </c>
      <c r="J145" s="49" t="s">
        <v>376</v>
      </c>
      <c r="K145" s="68" t="str">
        <f>IFERROR(VLOOKUP('Febrero 2022'!B145,Dependencias!$A$2:$V$27,2,FALSE),"")</f>
        <v>Subdirección de Infraestructura y patrimonio cultural</v>
      </c>
      <c r="L145" s="52">
        <v>44614</v>
      </c>
      <c r="M145" s="100">
        <f>IF(L145="","No hay fecha de respuesta!",NETWORKDAYS(F145,L145,FESTIVOS!$A$2:$A$146))</f>
        <v>3</v>
      </c>
      <c r="N145" s="44" t="s">
        <v>377</v>
      </c>
    </row>
    <row r="146" spans="1:14" ht="15.75" customHeight="1" x14ac:dyDescent="0.25">
      <c r="A146" s="37" t="s">
        <v>74</v>
      </c>
      <c r="B146" s="49">
        <v>310</v>
      </c>
      <c r="C146" s="49" t="s">
        <v>82</v>
      </c>
      <c r="D146" s="49">
        <v>609402022</v>
      </c>
      <c r="E146" s="39">
        <v>20227100029712</v>
      </c>
      <c r="F146" s="40">
        <v>44610</v>
      </c>
      <c r="G146" s="41">
        <f>IFERROR(WORKDAY(F146,H146,FESTIVOS!$A$2:$V$146),"")</f>
        <v>44638</v>
      </c>
      <c r="H146" s="32">
        <v>20</v>
      </c>
      <c r="I146" s="50" t="s">
        <v>112</v>
      </c>
      <c r="J146" s="49" t="s">
        <v>378</v>
      </c>
      <c r="K146" s="68" t="str">
        <f>IFERROR(VLOOKUP('Febrero 2022'!B146,Dependencias!$A$2:$V$27,2,FALSE),"")</f>
        <v>Subdirección de Gestión Cultural y Artística</v>
      </c>
      <c r="L146" s="52">
        <v>44616</v>
      </c>
      <c r="M146" s="100">
        <f>IF(L146="","No hay fecha de respuesta!",NETWORKDAYS(F146,L146,FESTIVOS!$A$2:$A$146))</f>
        <v>5</v>
      </c>
      <c r="N146" s="44" t="s">
        <v>379</v>
      </c>
    </row>
    <row r="147" spans="1:14" ht="15.75" customHeight="1" x14ac:dyDescent="0.25">
      <c r="A147" s="37" t="s">
        <v>74</v>
      </c>
      <c r="B147" s="49">
        <v>220</v>
      </c>
      <c r="C147" s="49" t="s">
        <v>82</v>
      </c>
      <c r="D147" s="49">
        <v>608872022</v>
      </c>
      <c r="E147" s="39">
        <v>20227100029692</v>
      </c>
      <c r="F147" s="40">
        <v>44610</v>
      </c>
      <c r="G147" s="41">
        <f>IFERROR(WORKDAY(F147,H147,FESTIVOS!$A$2:$V$146),"")</f>
        <v>44638</v>
      </c>
      <c r="H147" s="32">
        <v>20</v>
      </c>
      <c r="I147" s="50" t="s">
        <v>93</v>
      </c>
      <c r="J147" s="49" t="s">
        <v>380</v>
      </c>
      <c r="K147" s="68" t="str">
        <f>IFERROR(VLOOKUP('Febrero 2022'!B147,Dependencias!$A$2:$V$27,2,FALSE),"")</f>
        <v>Dirección de Fomento</v>
      </c>
      <c r="L147" s="52">
        <v>44616</v>
      </c>
      <c r="M147" s="100">
        <f>IF(L147="","No hay fecha de respuesta!",NETWORKDAYS(F147,L147,FESTIVOS!$A$2:$A$146))</f>
        <v>5</v>
      </c>
      <c r="N147" s="44" t="s">
        <v>381</v>
      </c>
    </row>
    <row r="148" spans="1:14" ht="15.75" customHeight="1" x14ac:dyDescent="0.25">
      <c r="A148" s="64" t="s">
        <v>74</v>
      </c>
      <c r="B148" s="49">
        <v>220</v>
      </c>
      <c r="C148" s="49" t="s">
        <v>82</v>
      </c>
      <c r="D148" s="49">
        <v>610352022</v>
      </c>
      <c r="E148" s="39">
        <v>20227100029792</v>
      </c>
      <c r="F148" s="40">
        <v>44610</v>
      </c>
      <c r="G148" s="41">
        <f>IFERROR(WORKDAY(F148,H148,FESTIVOS!$A$2:$V$146),"")</f>
        <v>44638</v>
      </c>
      <c r="H148" s="32">
        <v>20</v>
      </c>
      <c r="I148" s="50" t="s">
        <v>112</v>
      </c>
      <c r="J148" s="49" t="s">
        <v>382</v>
      </c>
      <c r="K148" s="68" t="str">
        <f>IFERROR(VLOOKUP('Febrero 2022'!B148,Dependencias!$A$2:$V$27,2,FALSE),"")</f>
        <v>Dirección de Fomento</v>
      </c>
      <c r="L148" s="52">
        <v>44620</v>
      </c>
      <c r="M148" s="100">
        <f>IF(L148="","No hay fecha de respuesta!",NETWORKDAYS(F148,L148,FESTIVOS!$A$2:$A$146))</f>
        <v>7</v>
      </c>
      <c r="N148" s="44" t="s">
        <v>381</v>
      </c>
    </row>
    <row r="149" spans="1:14" ht="15.75" customHeight="1" x14ac:dyDescent="0.25">
      <c r="A149" s="64" t="s">
        <v>74</v>
      </c>
      <c r="B149" s="49">
        <v>220</v>
      </c>
      <c r="C149" s="49" t="s">
        <v>82</v>
      </c>
      <c r="D149" s="49">
        <v>610362022</v>
      </c>
      <c r="E149" s="39">
        <v>20227100029792</v>
      </c>
      <c r="F149" s="40">
        <v>44610</v>
      </c>
      <c r="G149" s="41">
        <f>IFERROR(WORKDAY(F149,H149,FESTIVOS!$A$2:$V$146),"")</f>
        <v>44638</v>
      </c>
      <c r="H149" s="32">
        <v>20</v>
      </c>
      <c r="I149" s="50" t="s">
        <v>112</v>
      </c>
      <c r="J149" s="49" t="s">
        <v>382</v>
      </c>
      <c r="K149" s="68" t="str">
        <f>IFERROR(VLOOKUP('Febrero 2022'!B149,Dependencias!$A$2:$V$27,2,FALSE),"")</f>
        <v>Dirección de Fomento</v>
      </c>
      <c r="L149" s="52">
        <v>44620</v>
      </c>
      <c r="M149" s="100">
        <f>IF(L149="","No hay fecha de respuesta!",NETWORKDAYS(F149,L149,FESTIVOS!$A$2:$A$146))</f>
        <v>7</v>
      </c>
      <c r="N149" s="44" t="s">
        <v>381</v>
      </c>
    </row>
    <row r="150" spans="1:14" ht="15.75" customHeight="1" x14ac:dyDescent="0.25">
      <c r="A150" s="64" t="s">
        <v>57</v>
      </c>
      <c r="B150" s="49">
        <v>210</v>
      </c>
      <c r="C150" s="49" t="s">
        <v>82</v>
      </c>
      <c r="D150" s="49">
        <v>610222022</v>
      </c>
      <c r="E150" s="39">
        <v>20227100029612</v>
      </c>
      <c r="F150" s="40">
        <v>44610</v>
      </c>
      <c r="G150" s="41">
        <f>IFERROR(WORKDAY(F150,H150,FESTIVOS!$A$2:$V$146),"")</f>
        <v>44617</v>
      </c>
      <c r="H150" s="32">
        <v>5</v>
      </c>
      <c r="I150" s="50" t="s">
        <v>101</v>
      </c>
      <c r="J150" s="49" t="s">
        <v>383</v>
      </c>
      <c r="K150" s="77" t="str">
        <f>IFERROR(VLOOKUP('Febrero 2022'!B150,Dependencias!$A$2:$V$27,2,FALSE),"")</f>
        <v>Dirección de Asuntos Locales y Participación</v>
      </c>
      <c r="L150" s="52"/>
      <c r="M150" s="100" t="str">
        <f>IF(L150="","No hay fecha de respuesta!",NETWORKDAYS(F150,L150,FESTIVOS!$A$2:$A$146))</f>
        <v>No hay fecha de respuesta!</v>
      </c>
      <c r="N150" s="68"/>
    </row>
    <row r="151" spans="1:14" ht="15.75" customHeight="1" x14ac:dyDescent="0.25">
      <c r="A151" s="64" t="s">
        <v>74</v>
      </c>
      <c r="B151" s="49">
        <v>760</v>
      </c>
      <c r="C151" s="49" t="s">
        <v>82</v>
      </c>
      <c r="D151" s="49">
        <v>612992022</v>
      </c>
      <c r="E151" s="39">
        <v>20227100029892</v>
      </c>
      <c r="F151" s="40">
        <v>44610</v>
      </c>
      <c r="G151" s="41">
        <f>IFERROR(WORKDAY(F151,H151,FESTIVOS!$A$2:$V$146),"")</f>
        <v>44638</v>
      </c>
      <c r="H151" s="32">
        <v>20</v>
      </c>
      <c r="I151" s="50" t="s">
        <v>109</v>
      </c>
      <c r="J151" s="49" t="s">
        <v>384</v>
      </c>
      <c r="K151" s="77" t="str">
        <f>IFERROR(VLOOKUP('Febrero 2022'!B151,Dependencias!$A$2:$V$27,2,FALSE),"")</f>
        <v>Grupo interno de Trabajo de Contratacion</v>
      </c>
      <c r="L151" s="52">
        <v>44620</v>
      </c>
      <c r="M151" s="100">
        <f>IF(L151="","No hay fecha de respuesta!",NETWORKDAYS(F151,L151,FESTIVOS!$A$2:$A$146))</f>
        <v>7</v>
      </c>
      <c r="N151" s="44" t="s">
        <v>385</v>
      </c>
    </row>
    <row r="152" spans="1:14" ht="15.75" customHeight="1" x14ac:dyDescent="0.25">
      <c r="A152" s="37" t="s">
        <v>74</v>
      </c>
      <c r="B152" s="49">
        <v>210</v>
      </c>
      <c r="C152" s="49" t="s">
        <v>82</v>
      </c>
      <c r="D152" s="49">
        <v>611022022</v>
      </c>
      <c r="E152" s="39">
        <v>20227100028922</v>
      </c>
      <c r="F152" s="40">
        <v>44608</v>
      </c>
      <c r="G152" s="41">
        <f>IFERROR(WORKDAY(F152,H152,FESTIVOS!$A$2:$V$146),"")</f>
        <v>44636</v>
      </c>
      <c r="H152" s="32">
        <v>20</v>
      </c>
      <c r="I152" s="50" t="s">
        <v>88</v>
      </c>
      <c r="J152" s="49" t="s">
        <v>386</v>
      </c>
      <c r="K152" s="77" t="str">
        <f>IFERROR(VLOOKUP('Febrero 2022'!B152,Dependencias!$A$2:$V$27,2,FALSE),"")</f>
        <v>Dirección de Asuntos Locales y Participación</v>
      </c>
      <c r="L152" s="52">
        <v>44629</v>
      </c>
      <c r="M152" s="100">
        <f>IF(L152="","No hay fecha de respuesta!",NETWORKDAYS(F152,L152,FESTIVOS!$A$2:$A$146))</f>
        <v>16</v>
      </c>
      <c r="N152" s="44" t="s">
        <v>387</v>
      </c>
    </row>
    <row r="153" spans="1:14" ht="15.75" customHeight="1" x14ac:dyDescent="0.25">
      <c r="A153" s="37" t="s">
        <v>74</v>
      </c>
      <c r="B153" s="49">
        <v>730</v>
      </c>
      <c r="C153" s="49" t="s">
        <v>82</v>
      </c>
      <c r="D153" s="49">
        <v>580002022</v>
      </c>
      <c r="E153" s="39">
        <v>20227100028862</v>
      </c>
      <c r="F153" s="40">
        <v>44608</v>
      </c>
      <c r="G153" s="41">
        <f>IFERROR(WORKDAY(F153,H153,FESTIVOS!$A$2:$V$146),"")</f>
        <v>44636</v>
      </c>
      <c r="H153" s="32">
        <v>20</v>
      </c>
      <c r="I153" s="50" t="s">
        <v>103</v>
      </c>
      <c r="J153" s="56" t="s">
        <v>388</v>
      </c>
      <c r="K153" s="77" t="str">
        <f>IFERROR(VLOOKUP('Febrero 2022'!B153,Dependencias!$A$2:$V$27,2,FALSE),"")</f>
        <v>Grupo Interno De Trabajo De Gestión Del Talento Humano</v>
      </c>
      <c r="L153" s="52">
        <v>44613</v>
      </c>
      <c r="M153" s="100">
        <f>IF(L153="","No hay fecha de respuesta!",NETWORKDAYS(F153,L153,FESTIVOS!$A$2:$A$146))</f>
        <v>4</v>
      </c>
      <c r="N153" s="44" t="s">
        <v>389</v>
      </c>
    </row>
    <row r="154" spans="1:14" ht="15.75" customHeight="1" x14ac:dyDescent="0.25">
      <c r="A154" s="37" t="s">
        <v>61</v>
      </c>
      <c r="B154" s="49">
        <v>230</v>
      </c>
      <c r="C154" s="49" t="s">
        <v>82</v>
      </c>
      <c r="D154" s="49">
        <v>612072022</v>
      </c>
      <c r="E154" s="39">
        <v>20227100028202</v>
      </c>
      <c r="F154" s="40">
        <v>44608</v>
      </c>
      <c r="G154" s="41">
        <f>IFERROR(WORKDAY(F154,H154,FESTIVOS!$A$2:$V$146),"")</f>
        <v>44651</v>
      </c>
      <c r="H154" s="32">
        <v>30</v>
      </c>
      <c r="I154" s="50" t="s">
        <v>106</v>
      </c>
      <c r="J154" s="49" t="s">
        <v>390</v>
      </c>
      <c r="K154" s="77" t="str">
        <f>IFERROR(VLOOKUP('Febrero 2022'!B154,Dependencias!$A$2:$V$27,2,FALSE),"")</f>
        <v>Direccion de Personas Juridicas</v>
      </c>
      <c r="L154" s="52">
        <v>44622</v>
      </c>
      <c r="M154" s="100">
        <f>IF(L154="","No hay fecha de respuesta!",NETWORKDAYS(F154,L154,FESTIVOS!$A$2:$A$146))</f>
        <v>11</v>
      </c>
      <c r="N154" s="44" t="s">
        <v>391</v>
      </c>
    </row>
    <row r="155" spans="1:14" ht="15.75" customHeight="1" x14ac:dyDescent="0.25">
      <c r="A155" s="37" t="s">
        <v>74</v>
      </c>
      <c r="B155" s="49">
        <v>220</v>
      </c>
      <c r="C155" s="49" t="s">
        <v>82</v>
      </c>
      <c r="D155" s="49">
        <v>587722022</v>
      </c>
      <c r="E155" s="39">
        <v>20227100028972</v>
      </c>
      <c r="F155" s="40">
        <v>44609</v>
      </c>
      <c r="G155" s="41">
        <f>IFERROR(WORKDAY(F155,H155,FESTIVOS!$A$2:$V$146),"")</f>
        <v>44637</v>
      </c>
      <c r="H155" s="32">
        <v>20</v>
      </c>
      <c r="I155" s="50" t="s">
        <v>93</v>
      </c>
      <c r="J155" s="49" t="s">
        <v>392</v>
      </c>
      <c r="K155" s="77" t="str">
        <f>IFERROR(VLOOKUP('Febrero 2022'!B155,Dependencias!$A$2:$V$27,2,FALSE),"")</f>
        <v>Dirección de Fomento</v>
      </c>
      <c r="L155" s="52">
        <v>44613</v>
      </c>
      <c r="M155" s="100">
        <f>IF(L155="","No hay fecha de respuesta!",NETWORKDAYS(F155,L155,FESTIVOS!$A$2:$A$146))</f>
        <v>3</v>
      </c>
      <c r="N155" s="44" t="s">
        <v>393</v>
      </c>
    </row>
    <row r="156" spans="1:14" ht="15.75" customHeight="1" x14ac:dyDescent="0.25">
      <c r="A156" s="37" t="s">
        <v>74</v>
      </c>
      <c r="B156" s="49">
        <v>220</v>
      </c>
      <c r="C156" s="49" t="s">
        <v>82</v>
      </c>
      <c r="D156" s="49">
        <v>566372022</v>
      </c>
      <c r="E156" s="39">
        <v>20227100028172</v>
      </c>
      <c r="F156" s="40">
        <v>44608</v>
      </c>
      <c r="G156" s="41">
        <f>IFERROR(WORKDAY(F156,H156,FESTIVOS!$A$2:$V$146),"")</f>
        <v>44636</v>
      </c>
      <c r="H156" s="32">
        <v>20</v>
      </c>
      <c r="I156" s="50" t="s">
        <v>93</v>
      </c>
      <c r="J156" s="49" t="s">
        <v>394</v>
      </c>
      <c r="K156" s="77" t="str">
        <f>IFERROR(VLOOKUP('Febrero 2022'!B156,Dependencias!$A$2:$V$27,2,FALSE),"")</f>
        <v>Dirección de Fomento</v>
      </c>
      <c r="L156" s="52">
        <v>44622</v>
      </c>
      <c r="M156" s="100">
        <f>IF(L156="","No hay fecha de respuesta!",NETWORKDAYS(F156,L156,FESTIVOS!$A$2:$A$146))</f>
        <v>11</v>
      </c>
      <c r="N156" s="44" t="s">
        <v>395</v>
      </c>
    </row>
    <row r="157" spans="1:14" ht="15.75" customHeight="1" x14ac:dyDescent="0.25">
      <c r="A157" s="37" t="s">
        <v>61</v>
      </c>
      <c r="B157" s="49">
        <v>220</v>
      </c>
      <c r="C157" s="49" t="s">
        <v>82</v>
      </c>
      <c r="D157" s="49">
        <v>613072022</v>
      </c>
      <c r="E157" s="39">
        <v>20227100029212</v>
      </c>
      <c r="F157" s="40">
        <v>44609</v>
      </c>
      <c r="G157" s="41">
        <f>IFERROR(WORKDAY(F157,H157,FESTIVOS!$A$2:$V$146),"")</f>
        <v>44652</v>
      </c>
      <c r="H157" s="32">
        <v>30</v>
      </c>
      <c r="I157" s="50" t="s">
        <v>93</v>
      </c>
      <c r="J157" s="49" t="s">
        <v>396</v>
      </c>
      <c r="K157" s="77" t="str">
        <f>IFERROR(VLOOKUP('Febrero 2022'!B157,Dependencias!$A$2:$V$27,2,FALSE),"")</f>
        <v>Dirección de Fomento</v>
      </c>
      <c r="L157" s="52"/>
      <c r="M157" s="100" t="str">
        <f>IF(L157="","No hay fecha de respuesta!",NETWORKDAYS(F157,L157,FESTIVOS!$A$2:$A$146))</f>
        <v>No hay fecha de respuesta!</v>
      </c>
      <c r="N157" s="68"/>
    </row>
    <row r="158" spans="1:14" ht="15.75" customHeight="1" x14ac:dyDescent="0.25">
      <c r="A158" s="37" t="s">
        <v>57</v>
      </c>
      <c r="B158" s="49">
        <v>220</v>
      </c>
      <c r="C158" s="49" t="s">
        <v>82</v>
      </c>
      <c r="D158" s="49">
        <v>599892022</v>
      </c>
      <c r="E158" s="39">
        <v>20227100029342</v>
      </c>
      <c r="F158" s="40">
        <v>44609</v>
      </c>
      <c r="G158" s="41">
        <f>IFERROR(WORKDAY(F158,H158,FESTIVOS!$A$2:$V$146),"")</f>
        <v>44659</v>
      </c>
      <c r="H158" s="32">
        <v>35</v>
      </c>
      <c r="I158" s="50" t="s">
        <v>93</v>
      </c>
      <c r="J158" s="49" t="s">
        <v>397</v>
      </c>
      <c r="K158" s="77" t="str">
        <f>IFERROR(VLOOKUP('Febrero 2022'!B158,Dependencias!$A$2:$V$27,2,FALSE),"")</f>
        <v>Dirección de Fomento</v>
      </c>
      <c r="L158" s="52"/>
      <c r="M158" s="100" t="str">
        <f>IF(L158="","No hay fecha de respuesta!",NETWORKDAYS(F158,L158,FESTIVOS!$A$2:$A$146))</f>
        <v>No hay fecha de respuesta!</v>
      </c>
      <c r="N158" s="68"/>
    </row>
    <row r="159" spans="1:14" ht="15.75" customHeight="1" x14ac:dyDescent="0.25">
      <c r="A159" s="37" t="s">
        <v>74</v>
      </c>
      <c r="B159" s="49">
        <v>210</v>
      </c>
      <c r="C159" s="49" t="s">
        <v>82</v>
      </c>
      <c r="D159" s="49">
        <v>600532022</v>
      </c>
      <c r="E159" s="39">
        <v>20227100029412</v>
      </c>
      <c r="F159" s="40">
        <v>44609</v>
      </c>
      <c r="G159" s="41">
        <f>IFERROR(WORKDAY(F159,H159,FESTIVOS!$A$2:$V$146),"")</f>
        <v>44637</v>
      </c>
      <c r="H159" s="32">
        <v>20</v>
      </c>
      <c r="I159" s="50" t="s">
        <v>99</v>
      </c>
      <c r="J159" s="49" t="s">
        <v>398</v>
      </c>
      <c r="K159" s="77" t="str">
        <f>IFERROR(VLOOKUP('Febrero 2022'!B159,Dependencias!$A$2:$V$27,2,FALSE),"")</f>
        <v>Dirección de Asuntos Locales y Participación</v>
      </c>
      <c r="L159" s="52">
        <v>44629</v>
      </c>
      <c r="M159" s="100">
        <f>IF(L159="","No hay fecha de respuesta!",NETWORKDAYS(F159,L159,FESTIVOS!$A$2:$A$146))</f>
        <v>15</v>
      </c>
      <c r="N159" s="44" t="s">
        <v>399</v>
      </c>
    </row>
    <row r="160" spans="1:14" ht="15.75" customHeight="1" x14ac:dyDescent="0.25">
      <c r="A160" s="37" t="s">
        <v>74</v>
      </c>
      <c r="B160" s="49">
        <v>240</v>
      </c>
      <c r="C160" s="49" t="s">
        <v>82</v>
      </c>
      <c r="D160" s="49">
        <v>613742022</v>
      </c>
      <c r="E160" s="39">
        <v>20227100029922</v>
      </c>
      <c r="F160" s="40">
        <v>44610</v>
      </c>
      <c r="G160" s="41">
        <f>IFERROR(WORKDAY(F160,H160,FESTIVOS!$A$2:$V$146),"")</f>
        <v>44617</v>
      </c>
      <c r="H160" s="32">
        <v>5</v>
      </c>
      <c r="I160" s="50" t="s">
        <v>101</v>
      </c>
      <c r="J160" s="49" t="s">
        <v>400</v>
      </c>
      <c r="K160" s="77" t="str">
        <f>IFERROR(VLOOKUP('Febrero 2022'!B160,Dependencias!$A$2:$V$27,2,FALSE),"")</f>
        <v>Dirección de Economia, Estudios y Politica</v>
      </c>
      <c r="L160" s="52">
        <v>44635</v>
      </c>
      <c r="M160" s="100">
        <f>IF(L160="","No hay fecha de respuesta!",NETWORKDAYS(F160,L160,FESTIVOS!$A$2:$A$146))</f>
        <v>18</v>
      </c>
      <c r="N160" s="44" t="s">
        <v>401</v>
      </c>
    </row>
    <row r="161" spans="1:14" ht="15.75" customHeight="1" x14ac:dyDescent="0.25">
      <c r="A161" s="64" t="s">
        <v>61</v>
      </c>
      <c r="B161" s="49">
        <v>220</v>
      </c>
      <c r="C161" s="49" t="s">
        <v>82</v>
      </c>
      <c r="D161" s="38">
        <v>599852022</v>
      </c>
      <c r="E161" s="46">
        <v>20227100029352</v>
      </c>
      <c r="F161" s="40">
        <v>44609</v>
      </c>
      <c r="G161" s="41">
        <f>IFERROR(WORKDAY(F161,H161,FESTIVOS!$A$2:$V$146),"")</f>
        <v>44652</v>
      </c>
      <c r="H161" s="32">
        <v>30</v>
      </c>
      <c r="I161" s="50" t="s">
        <v>108</v>
      </c>
      <c r="J161" s="49" t="s">
        <v>360</v>
      </c>
      <c r="K161" s="77" t="str">
        <f>IFERROR(VLOOKUP('Febrero 2022'!B161,Dependencias!$A$2:$V$27,2,FALSE),"")</f>
        <v>Dirección de Fomento</v>
      </c>
      <c r="L161" s="99">
        <v>44620</v>
      </c>
      <c r="M161" s="100">
        <f>IF(L161="","No hay fecha de respuesta!",NETWORKDAYS(F161,L161,FESTIVOS!$A$2:$A$146))</f>
        <v>8</v>
      </c>
      <c r="N161" s="44" t="s">
        <v>402</v>
      </c>
    </row>
    <row r="162" spans="1:14" ht="15.75" customHeight="1" x14ac:dyDescent="0.25">
      <c r="A162" s="37" t="s">
        <v>74</v>
      </c>
      <c r="B162" s="49">
        <v>310</v>
      </c>
      <c r="C162" s="49" t="s">
        <v>80</v>
      </c>
      <c r="D162" s="49">
        <v>568392022</v>
      </c>
      <c r="E162" s="39">
        <v>20227100028322</v>
      </c>
      <c r="F162" s="40">
        <v>44608</v>
      </c>
      <c r="G162" s="41">
        <f>IFERROR(WORKDAY(F162,H162,FESTIVOS!$A$2:$V$146),"")</f>
        <v>44636</v>
      </c>
      <c r="H162" s="32">
        <v>20</v>
      </c>
      <c r="I162" s="50" t="s">
        <v>112</v>
      </c>
      <c r="J162" s="49" t="s">
        <v>403</v>
      </c>
      <c r="K162" s="77" t="str">
        <f>IFERROR(VLOOKUP('Febrero 2022'!B162,Dependencias!$A$2:$V$27,2,FALSE),"")</f>
        <v>Subdirección de Gestión Cultural y Artística</v>
      </c>
      <c r="L162" s="52">
        <v>44614</v>
      </c>
      <c r="M162" s="100">
        <f>IF(L162="","No hay fecha de respuesta!",NETWORKDAYS(F162,L162,FESTIVOS!$A$2:$A$146))</f>
        <v>5</v>
      </c>
      <c r="N162" s="44" t="s">
        <v>404</v>
      </c>
    </row>
    <row r="163" spans="1:14" ht="15.75" customHeight="1" x14ac:dyDescent="0.25">
      <c r="A163" s="37" t="s">
        <v>74</v>
      </c>
      <c r="B163" s="49">
        <v>120</v>
      </c>
      <c r="C163" s="49" t="s">
        <v>80</v>
      </c>
      <c r="D163" s="49">
        <v>265982022</v>
      </c>
      <c r="E163" s="39">
        <v>20227100032432</v>
      </c>
      <c r="F163" s="40">
        <v>44607</v>
      </c>
      <c r="G163" s="41">
        <f>IFERROR(WORKDAY(F163,H163,FESTIVOS!$A$2:$V$146),"")</f>
        <v>44635</v>
      </c>
      <c r="H163" s="32">
        <v>20</v>
      </c>
      <c r="I163" s="50" t="s">
        <v>107</v>
      </c>
      <c r="J163" s="49" t="s">
        <v>405</v>
      </c>
      <c r="K163" s="77" t="str">
        <f>IFERROR(VLOOKUP('Febrero 2022'!B163,Dependencias!$A$2:$V$27,2,FALSE),"")</f>
        <v>Oficina Asesora de Comunicaciones</v>
      </c>
      <c r="L163" s="52">
        <v>44621</v>
      </c>
      <c r="M163" s="100">
        <f>IF(L163="","No hay fecha de respuesta!",NETWORKDAYS(F163,L163,FESTIVOS!$A$2:$A$146))</f>
        <v>11</v>
      </c>
      <c r="N163" s="44" t="s">
        <v>406</v>
      </c>
    </row>
    <row r="164" spans="1:14" ht="15.75" customHeight="1" x14ac:dyDescent="0.25">
      <c r="A164" s="37" t="s">
        <v>74</v>
      </c>
      <c r="B164" s="49">
        <v>800</v>
      </c>
      <c r="C164" s="49" t="s">
        <v>80</v>
      </c>
      <c r="D164" s="38">
        <v>571992022</v>
      </c>
      <c r="E164" s="39">
        <v>20227100034942</v>
      </c>
      <c r="F164" s="40">
        <v>44608</v>
      </c>
      <c r="G164" s="41">
        <f>IFERROR(WORKDAY(F164,H164,FESTIVOS!$A$2:$V$146),"")</f>
        <v>44636</v>
      </c>
      <c r="H164" s="67">
        <v>20</v>
      </c>
      <c r="I164" s="50" t="s">
        <v>104</v>
      </c>
      <c r="J164" s="49" t="s">
        <v>407</v>
      </c>
      <c r="K164" s="77" t="str">
        <f>IFERROR(VLOOKUP('Febrero 2022'!B164,Dependencias!$A$2:$V$27,2,FALSE),"")</f>
        <v>Dirección de Lectura y Bibliotecas</v>
      </c>
      <c r="L164" s="52">
        <v>44621</v>
      </c>
      <c r="M164" s="100">
        <f>IF(L164="","No hay fecha de respuesta!",NETWORKDAYS(F164,L164,FESTIVOS!$A$2:$A$146))</f>
        <v>10</v>
      </c>
      <c r="N164" s="44" t="s">
        <v>408</v>
      </c>
    </row>
    <row r="165" spans="1:14" ht="15.75" customHeight="1" x14ac:dyDescent="0.25">
      <c r="A165" s="64" t="s">
        <v>57</v>
      </c>
      <c r="B165" s="49">
        <v>800</v>
      </c>
      <c r="C165" s="49" t="s">
        <v>80</v>
      </c>
      <c r="D165" s="38">
        <v>615942022</v>
      </c>
      <c r="E165" s="39">
        <v>20227100030262</v>
      </c>
      <c r="F165" s="40">
        <v>44610</v>
      </c>
      <c r="G165" s="41">
        <f>IFERROR(WORKDAY(F165,H165,FESTIVOS!$A$2:$V$146),"")</f>
        <v>44662</v>
      </c>
      <c r="H165" s="67">
        <v>35</v>
      </c>
      <c r="I165" s="50" t="s">
        <v>104</v>
      </c>
      <c r="J165" s="49" t="s">
        <v>409</v>
      </c>
      <c r="K165" s="77" t="str">
        <f>IFERROR(VLOOKUP('Febrero 2022'!B165,Dependencias!$A$2:$V$27,2,FALSE),"")</f>
        <v>Dirección de Lectura y Bibliotecas</v>
      </c>
      <c r="L165" s="52"/>
      <c r="M165" s="100" t="str">
        <f>IF(L165="","No hay fecha de respuesta!",NETWORKDAYS(F165,L165,FESTIVOS!$A$2:$A$146))</f>
        <v>No hay fecha de respuesta!</v>
      </c>
      <c r="N165" s="68"/>
    </row>
    <row r="166" spans="1:14" ht="15.75" customHeight="1" x14ac:dyDescent="0.25">
      <c r="A166" s="64" t="s">
        <v>74</v>
      </c>
      <c r="B166" s="49">
        <v>310</v>
      </c>
      <c r="C166" s="49" t="s">
        <v>82</v>
      </c>
      <c r="D166" s="49">
        <v>588212022</v>
      </c>
      <c r="E166" s="39">
        <v>20227100029022</v>
      </c>
      <c r="F166" s="40">
        <v>44609</v>
      </c>
      <c r="G166" s="41">
        <f>IFERROR(WORKDAY(F166,H166,FESTIVOS!$A$2:$V$146),"")</f>
        <v>44637</v>
      </c>
      <c r="H166" s="67">
        <v>20</v>
      </c>
      <c r="I166" s="50" t="s">
        <v>112</v>
      </c>
      <c r="J166" s="49" t="s">
        <v>410</v>
      </c>
      <c r="K166" s="77" t="str">
        <f>IFERROR(VLOOKUP('Febrero 2022'!B166,Dependencias!$A$2:$V$27,2,FALSE),"")</f>
        <v>Subdirección de Gestión Cultural y Artística</v>
      </c>
      <c r="L166" s="52">
        <v>44615</v>
      </c>
      <c r="M166" s="100">
        <f>IF(L166="","No hay fecha de respuesta!",NETWORKDAYS(F166,L166,FESTIVOS!$A$2:$A$146))</f>
        <v>5</v>
      </c>
      <c r="N166" s="44" t="s">
        <v>367</v>
      </c>
    </row>
    <row r="167" spans="1:14" ht="15.75" customHeight="1" x14ac:dyDescent="0.25">
      <c r="A167" s="64" t="s">
        <v>74</v>
      </c>
      <c r="B167" s="49">
        <v>310</v>
      </c>
      <c r="C167" s="49" t="s">
        <v>82</v>
      </c>
      <c r="D167" s="49">
        <v>639492022</v>
      </c>
      <c r="E167" s="39">
        <v>20227100029042</v>
      </c>
      <c r="F167" s="40">
        <v>44609</v>
      </c>
      <c r="G167" s="41">
        <f>IFERROR(WORKDAY(F167,H167,FESTIVOS!$A$2:$V$146),"")</f>
        <v>44637</v>
      </c>
      <c r="H167" s="67">
        <v>20</v>
      </c>
      <c r="I167" s="50" t="s">
        <v>112</v>
      </c>
      <c r="J167" s="49" t="s">
        <v>411</v>
      </c>
      <c r="K167" s="77" t="str">
        <f>IFERROR(VLOOKUP('Febrero 2022'!B167,Dependencias!$A$2:$V$27,2,FALSE),"")</f>
        <v>Subdirección de Gestión Cultural y Artística</v>
      </c>
      <c r="L167" s="52">
        <v>44615</v>
      </c>
      <c r="M167" s="100">
        <f>IF(L167="","No hay fecha de respuesta!",NETWORKDAYS(F167,L167,FESTIVOS!$A$2:$A$146))</f>
        <v>5</v>
      </c>
      <c r="N167" s="44" t="s">
        <v>412</v>
      </c>
    </row>
    <row r="168" spans="1:14" ht="15.75" customHeight="1" x14ac:dyDescent="0.25">
      <c r="A168" s="64" t="s">
        <v>74</v>
      </c>
      <c r="B168" s="49">
        <v>161</v>
      </c>
      <c r="C168" s="49" t="s">
        <v>82</v>
      </c>
      <c r="D168" s="49">
        <v>599842022</v>
      </c>
      <c r="E168" s="39">
        <v>20227100029402</v>
      </c>
      <c r="F168" s="40">
        <v>44609</v>
      </c>
      <c r="G168" s="41">
        <f>IFERROR(WORKDAY(F168,H168,FESTIVOS!$A$2:$V$146),"")</f>
        <v>44637</v>
      </c>
      <c r="H168" s="67">
        <v>20</v>
      </c>
      <c r="I168" s="50" t="s">
        <v>107</v>
      </c>
      <c r="J168" s="49" t="s">
        <v>413</v>
      </c>
      <c r="K168" s="77" t="str">
        <f>IFERROR(VLOOKUP('Febrero 2022'!B168,Dependencias!$A$2:$V$27,2,FALSE),"")</f>
        <v>Grupo Interno de Trabajo de Infraestructura y Sistemas de la Información</v>
      </c>
      <c r="L168" s="52">
        <v>44627</v>
      </c>
      <c r="M168" s="100">
        <f>IF(L168="","No hay fecha de respuesta!",NETWORKDAYS(F168,L168,FESTIVOS!$A$2:$A$146))</f>
        <v>13</v>
      </c>
      <c r="N168" s="44" t="s">
        <v>414</v>
      </c>
    </row>
    <row r="169" spans="1:14" ht="15.75" customHeight="1" x14ac:dyDescent="0.25">
      <c r="A169" s="64" t="s">
        <v>61</v>
      </c>
      <c r="B169" s="49">
        <v>210</v>
      </c>
      <c r="C169" s="49" t="s">
        <v>82</v>
      </c>
      <c r="D169" s="49">
        <v>639512022</v>
      </c>
      <c r="E169" s="46">
        <v>20227100029992</v>
      </c>
      <c r="F169" s="40">
        <v>44610</v>
      </c>
      <c r="G169" s="41">
        <f>IFERROR(WORKDAY(F169,H169,FESTIVOS!$A$2:$V$146),"")</f>
        <v>44655</v>
      </c>
      <c r="H169" s="67">
        <v>30</v>
      </c>
      <c r="I169" s="50" t="s">
        <v>99</v>
      </c>
      <c r="J169" s="49" t="s">
        <v>415</v>
      </c>
      <c r="K169" s="77" t="str">
        <f>IFERROR(VLOOKUP('Febrero 2022'!B169,Dependencias!$A$2:$V$27,2,FALSE),"")</f>
        <v>Dirección de Asuntos Locales y Participación</v>
      </c>
      <c r="L169" s="52"/>
      <c r="M169" s="100" t="str">
        <f>IF(L169="","No hay fecha de respuesta!",NETWORKDAYS(F169,L169,FESTIVOS!$A$2:$A$146))</f>
        <v>No hay fecha de respuesta!</v>
      </c>
      <c r="N169" s="68"/>
    </row>
    <row r="170" spans="1:14" ht="15.75" customHeight="1" x14ac:dyDescent="0.25">
      <c r="A170" s="64" t="s">
        <v>74</v>
      </c>
      <c r="B170" s="49">
        <v>330</v>
      </c>
      <c r="C170" s="49" t="s">
        <v>82</v>
      </c>
      <c r="D170" s="49">
        <v>621392022</v>
      </c>
      <c r="E170" s="39">
        <v>20227100030182</v>
      </c>
      <c r="F170" s="40">
        <v>44610</v>
      </c>
      <c r="G170" s="41">
        <f>IFERROR(WORKDAY(F170,H170,FESTIVOS!$A$2:$V$146),"")</f>
        <v>44638</v>
      </c>
      <c r="H170" s="67">
        <v>20</v>
      </c>
      <c r="I170" s="50" t="s">
        <v>98</v>
      </c>
      <c r="J170" s="49" t="s">
        <v>416</v>
      </c>
      <c r="K170" s="77" t="str">
        <f>IFERROR(VLOOKUP('Febrero 2022'!B170,Dependencias!$A$2:$V$27,2,FALSE),"")</f>
        <v>Subdirección de Infraestructura y patrimonio cultural</v>
      </c>
      <c r="L170" s="52">
        <v>44634</v>
      </c>
      <c r="M170" s="100">
        <f>IF(L170="","No hay fecha de respuesta!",NETWORKDAYS(F170,L170,FESTIVOS!$A$2:$A$146))</f>
        <v>17</v>
      </c>
      <c r="N170" s="44" t="s">
        <v>417</v>
      </c>
    </row>
    <row r="171" spans="1:14" ht="15.75" customHeight="1" x14ac:dyDescent="0.25">
      <c r="A171" s="64" t="s">
        <v>74</v>
      </c>
      <c r="B171" s="49">
        <v>310</v>
      </c>
      <c r="C171" s="49" t="s">
        <v>82</v>
      </c>
      <c r="D171" s="49">
        <v>673192022</v>
      </c>
      <c r="E171" s="78">
        <v>20227100030322</v>
      </c>
      <c r="F171" s="40">
        <v>44613</v>
      </c>
      <c r="G171" s="41">
        <f>IFERROR(WORKDAY(F171,H171,FESTIVOS!$A$2:$V$146),"")</f>
        <v>44642</v>
      </c>
      <c r="H171" s="67">
        <v>20</v>
      </c>
      <c r="I171" s="50" t="s">
        <v>112</v>
      </c>
      <c r="J171" s="49" t="s">
        <v>418</v>
      </c>
      <c r="K171" s="77" t="str">
        <f>IFERROR(VLOOKUP('Febrero 2022'!B171,Dependencias!$A$2:$V$27,2,FALSE),"")</f>
        <v>Subdirección de Gestión Cultural y Artística</v>
      </c>
      <c r="L171" s="52">
        <v>44615</v>
      </c>
      <c r="M171" s="100">
        <f>IF(L171="","No hay fecha de respuesta!",NETWORKDAYS(F171,L171,FESTIVOS!$A$2:$A$146))</f>
        <v>3</v>
      </c>
      <c r="N171" s="44" t="s">
        <v>367</v>
      </c>
    </row>
    <row r="172" spans="1:14" ht="15.75" customHeight="1" x14ac:dyDescent="0.25">
      <c r="A172" s="64" t="s">
        <v>74</v>
      </c>
      <c r="B172" s="49">
        <v>310</v>
      </c>
      <c r="C172" s="49" t="s">
        <v>82</v>
      </c>
      <c r="D172" s="49">
        <v>634132022</v>
      </c>
      <c r="E172" s="39">
        <v>20227100030332</v>
      </c>
      <c r="F172" s="40">
        <v>44613</v>
      </c>
      <c r="G172" s="41">
        <f>IFERROR(WORKDAY(F172,H172,FESTIVOS!$A$2:$V$146),"")</f>
        <v>44642</v>
      </c>
      <c r="H172" s="67">
        <v>20</v>
      </c>
      <c r="I172" s="50" t="s">
        <v>112</v>
      </c>
      <c r="J172" s="49" t="s">
        <v>419</v>
      </c>
      <c r="K172" s="77" t="str">
        <f>IFERROR(VLOOKUP('Febrero 2022'!B172,Dependencias!$A$2:$V$27,2,FALSE),"")</f>
        <v>Subdirección de Gestión Cultural y Artística</v>
      </c>
      <c r="L172" s="52">
        <v>44615</v>
      </c>
      <c r="M172" s="100">
        <f>IF(L172="","No hay fecha de respuesta!",NETWORKDAYS(F172,L172,FESTIVOS!$A$2:$A$146))</f>
        <v>3</v>
      </c>
      <c r="N172" s="44" t="s">
        <v>420</v>
      </c>
    </row>
    <row r="173" spans="1:14" ht="15.75" customHeight="1" x14ac:dyDescent="0.25">
      <c r="A173" s="64" t="s">
        <v>74</v>
      </c>
      <c r="B173" s="49">
        <v>310</v>
      </c>
      <c r="C173" s="49" t="s">
        <v>82</v>
      </c>
      <c r="D173" s="49">
        <v>673432022</v>
      </c>
      <c r="E173" s="39">
        <v>20227100030352</v>
      </c>
      <c r="F173" s="40">
        <v>44613</v>
      </c>
      <c r="G173" s="41">
        <f>IFERROR(WORKDAY(F173,H173,FESTIVOS!$A$2:$V$146),"")</f>
        <v>44642</v>
      </c>
      <c r="H173" s="67">
        <v>20</v>
      </c>
      <c r="I173" s="50" t="s">
        <v>112</v>
      </c>
      <c r="J173" s="49" t="s">
        <v>421</v>
      </c>
      <c r="K173" s="77" t="str">
        <f>IFERROR(VLOOKUP('Febrero 2022'!B173,Dependencias!$A$2:$V$27,2,FALSE),"")</f>
        <v>Subdirección de Gestión Cultural y Artística</v>
      </c>
      <c r="L173" s="52">
        <v>44615</v>
      </c>
      <c r="M173" s="100">
        <f>IF(L173="","No hay fecha de respuesta!",NETWORKDAYS(F173,L173,FESTIVOS!$A$2:$A$146))</f>
        <v>3</v>
      </c>
      <c r="N173" s="44" t="s">
        <v>412</v>
      </c>
    </row>
    <row r="174" spans="1:14" ht="15.75" customHeight="1" x14ac:dyDescent="0.25">
      <c r="A174" s="64" t="s">
        <v>74</v>
      </c>
      <c r="B174" s="49">
        <v>310</v>
      </c>
      <c r="C174" s="49" t="s">
        <v>82</v>
      </c>
      <c r="D174" s="49">
        <v>673602022</v>
      </c>
      <c r="E174" s="39">
        <v>20227100030372</v>
      </c>
      <c r="F174" s="40">
        <v>44613</v>
      </c>
      <c r="G174" s="41">
        <f>IFERROR(WORKDAY(F174,H174,FESTIVOS!$A$2:$V$146),"")</f>
        <v>44642</v>
      </c>
      <c r="H174" s="67">
        <v>20</v>
      </c>
      <c r="I174" s="50" t="s">
        <v>112</v>
      </c>
      <c r="J174" s="49" t="s">
        <v>422</v>
      </c>
      <c r="K174" s="77" t="str">
        <f>IFERROR(VLOOKUP('Febrero 2022'!B174,Dependencias!$A$2:$V$27,2,FALSE),"")</f>
        <v>Subdirección de Gestión Cultural y Artística</v>
      </c>
      <c r="L174" s="52">
        <v>44615</v>
      </c>
      <c r="M174" s="100">
        <f>IF(L174="","No hay fecha de respuesta!",NETWORKDAYS(F174,L174,FESTIVOS!$A$2:$A$146))</f>
        <v>3</v>
      </c>
      <c r="N174" s="44" t="s">
        <v>367</v>
      </c>
    </row>
    <row r="175" spans="1:14" ht="15.75" customHeight="1" x14ac:dyDescent="0.25">
      <c r="A175" s="64" t="s">
        <v>74</v>
      </c>
      <c r="B175" s="49">
        <v>310</v>
      </c>
      <c r="C175" s="49" t="s">
        <v>82</v>
      </c>
      <c r="D175" s="49">
        <v>634632022</v>
      </c>
      <c r="E175" s="39">
        <v>20227100030382</v>
      </c>
      <c r="F175" s="40">
        <v>44613</v>
      </c>
      <c r="G175" s="41">
        <f>IFERROR(WORKDAY(F175,H175,FESTIVOS!$A$2:$V$146),"")</f>
        <v>44642</v>
      </c>
      <c r="H175" s="67">
        <v>20</v>
      </c>
      <c r="I175" s="50" t="s">
        <v>112</v>
      </c>
      <c r="J175" s="49" t="s">
        <v>423</v>
      </c>
      <c r="K175" s="77" t="str">
        <f>IFERROR(VLOOKUP('Febrero 2022'!B175,Dependencias!$A$2:$V$27,2,FALSE),"")</f>
        <v>Subdirección de Gestión Cultural y Artística</v>
      </c>
      <c r="L175" s="52">
        <v>44617</v>
      </c>
      <c r="M175" s="100">
        <f>IF(L175="","No hay fecha de respuesta!",NETWORKDAYS(F175,L175,FESTIVOS!$A$2:$A$146))</f>
        <v>5</v>
      </c>
      <c r="N175" s="44" t="s">
        <v>424</v>
      </c>
    </row>
    <row r="176" spans="1:14" ht="15.75" customHeight="1" x14ac:dyDescent="0.25">
      <c r="A176" s="64" t="s">
        <v>74</v>
      </c>
      <c r="B176" s="49">
        <v>700</v>
      </c>
      <c r="C176" s="49" t="s">
        <v>80</v>
      </c>
      <c r="D176" s="38">
        <v>580282022</v>
      </c>
      <c r="E176" s="46">
        <v>20227100031152</v>
      </c>
      <c r="F176" s="40">
        <v>44609</v>
      </c>
      <c r="G176" s="41">
        <f>IFERROR(WORKDAY(F176,H176,FESTIVOS!$A$2:$V$146),"")</f>
        <v>44616</v>
      </c>
      <c r="H176" s="67">
        <v>5</v>
      </c>
      <c r="I176" s="50" t="s">
        <v>101</v>
      </c>
      <c r="J176" s="49" t="s">
        <v>425</v>
      </c>
      <c r="K176" s="77" t="str">
        <f>IFERROR(VLOOKUP('Febrero 2022'!B176,Dependencias!$A$2:$V$27,2,FALSE),"")</f>
        <v>Direccion de Gestion Corporativa</v>
      </c>
      <c r="L176" s="52">
        <v>44613</v>
      </c>
      <c r="M176" s="100">
        <f>IF(L176="","No hay fecha de respuesta!",NETWORKDAYS(F176,L176,FESTIVOS!$A$2:$A$146))</f>
        <v>3</v>
      </c>
      <c r="N176" s="44" t="s">
        <v>426</v>
      </c>
    </row>
    <row r="177" spans="1:14" ht="15.75" customHeight="1" x14ac:dyDescent="0.25">
      <c r="A177" s="64" t="s">
        <v>61</v>
      </c>
      <c r="B177" s="49">
        <v>800</v>
      </c>
      <c r="C177" s="49" t="s">
        <v>80</v>
      </c>
      <c r="D177" s="38">
        <v>601402022</v>
      </c>
      <c r="E177" s="39">
        <v>20227100030762</v>
      </c>
      <c r="F177" s="40">
        <v>44613</v>
      </c>
      <c r="G177" s="41">
        <f>IFERROR(WORKDAY(F177,H177,FESTIVOS!$A$2:$V$146),"")</f>
        <v>44656</v>
      </c>
      <c r="H177" s="67">
        <v>30</v>
      </c>
      <c r="I177" s="50" t="s">
        <v>104</v>
      </c>
      <c r="J177" s="49" t="s">
        <v>427</v>
      </c>
      <c r="K177" s="77" t="str">
        <f>IFERROR(VLOOKUP('Febrero 2022'!B177,Dependencias!$A$2:$V$27,2,FALSE),"")</f>
        <v>Dirección de Lectura y Bibliotecas</v>
      </c>
      <c r="L177" s="52"/>
      <c r="M177" s="100" t="str">
        <f>IF(L177="","No hay fecha de respuesta!",NETWORKDAYS(F177,L177,FESTIVOS!$A$2:$A$146))</f>
        <v>No hay fecha de respuesta!</v>
      </c>
      <c r="N177" s="68"/>
    </row>
    <row r="178" spans="1:14" ht="15.75" customHeight="1" x14ac:dyDescent="0.25">
      <c r="A178" s="64" t="s">
        <v>57</v>
      </c>
      <c r="B178" s="49">
        <v>800</v>
      </c>
      <c r="C178" s="49" t="s">
        <v>80</v>
      </c>
      <c r="D178" s="38">
        <v>591532022</v>
      </c>
      <c r="E178" s="39">
        <v>20227100030792</v>
      </c>
      <c r="F178" s="40">
        <v>44609</v>
      </c>
      <c r="G178" s="41">
        <f>IFERROR(WORKDAY(F178,H178,FESTIVOS!$A$2:$V$146),"")</f>
        <v>44659</v>
      </c>
      <c r="H178" s="67">
        <v>35</v>
      </c>
      <c r="I178" s="50" t="s">
        <v>104</v>
      </c>
      <c r="J178" s="49" t="s">
        <v>428</v>
      </c>
      <c r="K178" s="77" t="str">
        <f>IFERROR(VLOOKUP('Febrero 2022'!B178,Dependencias!$A$2:$V$27,2,FALSE),"")</f>
        <v>Dirección de Lectura y Bibliotecas</v>
      </c>
      <c r="L178" s="52"/>
      <c r="M178" s="100" t="str">
        <f>IF(L178="","No hay fecha de respuesta!",NETWORKDAYS(F178,L178,FESTIVOS!$A$2:$A$146))</f>
        <v>No hay fecha de respuesta!</v>
      </c>
      <c r="N178" s="68"/>
    </row>
    <row r="179" spans="1:14" ht="15.75" customHeight="1" x14ac:dyDescent="0.25">
      <c r="A179" s="64" t="s">
        <v>74</v>
      </c>
      <c r="B179" s="49">
        <v>800</v>
      </c>
      <c r="C179" s="49" t="s">
        <v>80</v>
      </c>
      <c r="D179" s="38">
        <v>598042022</v>
      </c>
      <c r="E179" s="39">
        <v>20227100030822</v>
      </c>
      <c r="F179" s="40">
        <v>44609</v>
      </c>
      <c r="G179" s="41">
        <f>IFERROR(WORKDAY(F179,H179,FESTIVOS!$A$2:$V$146),"")</f>
        <v>44637</v>
      </c>
      <c r="H179" s="67">
        <v>20</v>
      </c>
      <c r="I179" s="50" t="s">
        <v>104</v>
      </c>
      <c r="J179" s="49" t="s">
        <v>429</v>
      </c>
      <c r="K179" s="77" t="str">
        <f>IFERROR(VLOOKUP('Febrero 2022'!B179,Dependencias!$A$2:$V$27,2,FALSE),"")</f>
        <v>Dirección de Lectura y Bibliotecas</v>
      </c>
      <c r="L179" s="52">
        <v>44620</v>
      </c>
      <c r="M179" s="100">
        <f>IF(L179="","No hay fecha de respuesta!",NETWORKDAYS(F179,L179,FESTIVOS!$A$2:$A$146))</f>
        <v>8</v>
      </c>
      <c r="N179" s="44" t="s">
        <v>430</v>
      </c>
    </row>
    <row r="180" spans="1:14" ht="15.75" customHeight="1" x14ac:dyDescent="0.25">
      <c r="A180" s="64" t="s">
        <v>61</v>
      </c>
      <c r="B180" s="49">
        <v>800</v>
      </c>
      <c r="C180" s="49" t="s">
        <v>80</v>
      </c>
      <c r="D180" s="38">
        <v>615702022</v>
      </c>
      <c r="E180" s="39">
        <v>20227100030842</v>
      </c>
      <c r="F180" s="40">
        <v>44613</v>
      </c>
      <c r="G180" s="41">
        <f>IFERROR(WORKDAY(F180,H180,FESTIVOS!$A$2:$V$146),"")</f>
        <v>44656</v>
      </c>
      <c r="H180" s="67">
        <v>30</v>
      </c>
      <c r="I180" s="50" t="s">
        <v>104</v>
      </c>
      <c r="J180" s="49" t="s">
        <v>431</v>
      </c>
      <c r="K180" s="77" t="str">
        <f>IFERROR(VLOOKUP('Febrero 2022'!B180,Dependencias!$A$2:$V$27,2,FALSE),"")</f>
        <v>Dirección de Lectura y Bibliotecas</v>
      </c>
      <c r="L180" s="52"/>
      <c r="M180" s="100" t="str">
        <f>IF(L180="","No hay fecha de respuesta!",NETWORKDAYS(F180,L180,FESTIVOS!$A$2:$A$146))</f>
        <v>No hay fecha de respuesta!</v>
      </c>
      <c r="N180" s="68"/>
    </row>
    <row r="181" spans="1:14" ht="15.75" customHeight="1" x14ac:dyDescent="0.25">
      <c r="A181" s="64" t="s">
        <v>74</v>
      </c>
      <c r="B181" s="49">
        <v>300</v>
      </c>
      <c r="C181" s="49" t="s">
        <v>80</v>
      </c>
      <c r="D181" s="38">
        <v>635662022</v>
      </c>
      <c r="E181" s="39">
        <v>20227100030852</v>
      </c>
      <c r="F181" s="40">
        <v>44613</v>
      </c>
      <c r="G181" s="41">
        <f>IFERROR(WORKDAY(F181,H181,FESTIVOS!$A$2:$V$146),"")</f>
        <v>44642</v>
      </c>
      <c r="H181" s="67">
        <v>20</v>
      </c>
      <c r="I181" s="50" t="s">
        <v>113</v>
      </c>
      <c r="J181" s="49" t="s">
        <v>432</v>
      </c>
      <c r="K181" s="77" t="str">
        <f>IFERROR(VLOOKUP('Febrero 2022'!B181,Dependencias!$A$2:$V$27,2,FALSE),"")</f>
        <v>Dirección de Arte, Cultura y Patrimonio</v>
      </c>
      <c r="L181" s="52">
        <v>44620</v>
      </c>
      <c r="M181" s="100">
        <f>IF(L181="","No hay fecha de respuesta!",NETWORKDAYS(F181,L181,FESTIVOS!$A$2:$A$146))</f>
        <v>6</v>
      </c>
      <c r="N181" s="44" t="s">
        <v>433</v>
      </c>
    </row>
    <row r="182" spans="1:14" ht="15.75" customHeight="1" x14ac:dyDescent="0.25">
      <c r="A182" s="64" t="s">
        <v>74</v>
      </c>
      <c r="B182" s="49">
        <v>800</v>
      </c>
      <c r="C182" s="49" t="s">
        <v>80</v>
      </c>
      <c r="D182" s="38">
        <v>634022022</v>
      </c>
      <c r="E182" s="46">
        <v>20227100030882</v>
      </c>
      <c r="F182" s="40">
        <v>44613</v>
      </c>
      <c r="G182" s="41">
        <f>IFERROR(WORKDAY(F182,H182,FESTIVOS!$A$2:$V$146),"")</f>
        <v>44642</v>
      </c>
      <c r="H182" s="67">
        <v>20</v>
      </c>
      <c r="I182" s="50" t="s">
        <v>104</v>
      </c>
      <c r="J182" s="49" t="s">
        <v>434</v>
      </c>
      <c r="K182" s="77" t="str">
        <f>IFERROR(VLOOKUP('Febrero 2022'!B182,Dependencias!$A$2:$V$27,2,FALSE),"")</f>
        <v>Dirección de Lectura y Bibliotecas</v>
      </c>
      <c r="L182" s="52">
        <v>44620</v>
      </c>
      <c r="M182" s="100">
        <f>IF(L182="","No hay fecha de respuesta!",NETWORKDAYS(F182,L182,FESTIVOS!$A$2:$A$146))</f>
        <v>6</v>
      </c>
      <c r="N182" s="44" t="s">
        <v>435</v>
      </c>
    </row>
    <row r="183" spans="1:14" ht="15.75" customHeight="1" x14ac:dyDescent="0.25">
      <c r="A183" s="64" t="s">
        <v>74</v>
      </c>
      <c r="B183" s="49">
        <v>310</v>
      </c>
      <c r="C183" s="49" t="s">
        <v>82</v>
      </c>
      <c r="D183" s="49">
        <v>639132022</v>
      </c>
      <c r="E183" s="39">
        <v>20227100030492</v>
      </c>
      <c r="F183" s="40">
        <v>44613</v>
      </c>
      <c r="G183" s="41">
        <f>IFERROR(WORKDAY(F183,H183,FESTIVOS!$A$2:$V$146),"")</f>
        <v>44642</v>
      </c>
      <c r="H183" s="67">
        <v>20</v>
      </c>
      <c r="I183" s="50" t="s">
        <v>112</v>
      </c>
      <c r="J183" s="49" t="s">
        <v>436</v>
      </c>
      <c r="K183" s="77" t="str">
        <f>IFERROR(VLOOKUP('Febrero 2022'!B183,Dependencias!$A$2:$V$27,2,FALSE),"")</f>
        <v>Subdirección de Gestión Cultural y Artística</v>
      </c>
      <c r="L183" s="52">
        <v>44615</v>
      </c>
      <c r="M183" s="100">
        <f>IF(L183="","No hay fecha de respuesta!",NETWORKDAYS(F183,L183,FESTIVOS!$A$2:$A$146))</f>
        <v>3</v>
      </c>
      <c r="N183" s="44" t="s">
        <v>412</v>
      </c>
    </row>
    <row r="184" spans="1:14" ht="15.75" customHeight="1" x14ac:dyDescent="0.25">
      <c r="A184" s="64" t="s">
        <v>74</v>
      </c>
      <c r="B184" s="49">
        <v>310</v>
      </c>
      <c r="C184" s="49" t="s">
        <v>82</v>
      </c>
      <c r="D184" s="49">
        <v>639142022</v>
      </c>
      <c r="E184" s="39">
        <v>20227100030492</v>
      </c>
      <c r="F184" s="40">
        <v>44613</v>
      </c>
      <c r="G184" s="41">
        <f>IFERROR(WORKDAY(F184,H184,FESTIVOS!$A$2:$V$146),"")</f>
        <v>44642</v>
      </c>
      <c r="H184" s="67">
        <v>20</v>
      </c>
      <c r="I184" s="50" t="s">
        <v>112</v>
      </c>
      <c r="J184" s="49" t="s">
        <v>436</v>
      </c>
      <c r="K184" s="77" t="str">
        <f>IFERROR(VLOOKUP('Febrero 2022'!B184,Dependencias!$A$2:$V$27,2,FALSE),"")</f>
        <v>Subdirección de Gestión Cultural y Artística</v>
      </c>
      <c r="L184" s="52">
        <v>44615</v>
      </c>
      <c r="M184" s="100">
        <f>IF(L184="","No hay fecha de respuesta!",NETWORKDAYS(F184,L184,FESTIVOS!$A$2:$A$146))</f>
        <v>3</v>
      </c>
      <c r="N184" s="44" t="s">
        <v>412</v>
      </c>
    </row>
    <row r="185" spans="1:14" ht="15.75" customHeight="1" x14ac:dyDescent="0.25">
      <c r="A185" s="64" t="s">
        <v>74</v>
      </c>
      <c r="B185" s="49">
        <v>310</v>
      </c>
      <c r="C185" s="49" t="s">
        <v>82</v>
      </c>
      <c r="D185" s="49">
        <v>673752022</v>
      </c>
      <c r="E185" s="39">
        <v>20227100030522</v>
      </c>
      <c r="F185" s="40">
        <v>44613</v>
      </c>
      <c r="G185" s="41">
        <f>IFERROR(WORKDAY(F185,H185,FESTIVOS!$A$2:$V$146),"")</f>
        <v>44642</v>
      </c>
      <c r="H185" s="67">
        <v>20</v>
      </c>
      <c r="I185" s="50" t="s">
        <v>112</v>
      </c>
      <c r="J185" s="49" t="s">
        <v>437</v>
      </c>
      <c r="K185" s="77" t="str">
        <f>IFERROR(VLOOKUP('Febrero 2022'!B185,Dependencias!$A$2:$V$27,2,FALSE),"")</f>
        <v>Subdirección de Gestión Cultural y Artística</v>
      </c>
      <c r="L185" s="52">
        <v>44615</v>
      </c>
      <c r="M185" s="100">
        <f>IF(L185="","No hay fecha de respuesta!",NETWORKDAYS(F185,L185,FESTIVOS!$A$2:$A$146))</f>
        <v>3</v>
      </c>
      <c r="N185" s="44" t="s">
        <v>412</v>
      </c>
    </row>
    <row r="186" spans="1:14" ht="15.75" customHeight="1" x14ac:dyDescent="0.25">
      <c r="A186" s="37" t="s">
        <v>61</v>
      </c>
      <c r="B186" s="49">
        <v>700</v>
      </c>
      <c r="C186" s="49" t="s">
        <v>82</v>
      </c>
      <c r="D186" s="49">
        <v>674612022</v>
      </c>
      <c r="E186" s="39">
        <v>20227100029582</v>
      </c>
      <c r="F186" s="40">
        <v>44609</v>
      </c>
      <c r="G186" s="41">
        <f>IFERROR(WORKDAY(F186,H186,FESTIVOS!$A$2:$V$146),"")</f>
        <v>44616</v>
      </c>
      <c r="H186" s="67">
        <v>5</v>
      </c>
      <c r="I186" s="50" t="s">
        <v>101</v>
      </c>
      <c r="J186" s="49" t="s">
        <v>438</v>
      </c>
      <c r="K186" s="77" t="str">
        <f>IFERROR(VLOOKUP('Febrero 2022'!B186,Dependencias!$A$2:$V$27,2,FALSE),"")</f>
        <v>Direccion de Gestion Corporativa</v>
      </c>
      <c r="L186" s="52">
        <v>44615</v>
      </c>
      <c r="M186" s="100">
        <f>IF(L186="","No hay fecha de respuesta!",NETWORKDAYS(F186,L186,FESTIVOS!$A$2:$A$146))</f>
        <v>5</v>
      </c>
      <c r="N186" s="44" t="s">
        <v>135</v>
      </c>
    </row>
    <row r="187" spans="1:14" ht="15.75" customHeight="1" x14ac:dyDescent="0.25">
      <c r="A187" s="64" t="s">
        <v>74</v>
      </c>
      <c r="B187" s="49">
        <v>220</v>
      </c>
      <c r="C187" s="49" t="s">
        <v>80</v>
      </c>
      <c r="D187" s="38">
        <v>642462022</v>
      </c>
      <c r="E187" s="39">
        <v>20227100032062</v>
      </c>
      <c r="F187" s="40">
        <v>44613</v>
      </c>
      <c r="G187" s="41">
        <f>IFERROR(WORKDAY(F187,H187,FESTIVOS!$A$2:$V$146),"")</f>
        <v>44642</v>
      </c>
      <c r="H187" s="67">
        <v>20</v>
      </c>
      <c r="I187" s="50" t="s">
        <v>112</v>
      </c>
      <c r="J187" s="49" t="s">
        <v>439</v>
      </c>
      <c r="K187" s="77" t="str">
        <f>IFERROR(VLOOKUP('Febrero 2022'!B187,Dependencias!$A$2:$V$27,2,FALSE),"")</f>
        <v>Dirección de Fomento</v>
      </c>
      <c r="L187" s="52">
        <v>44620</v>
      </c>
      <c r="M187" s="100">
        <f>IF(L187="","No hay fecha de respuesta!",NETWORKDAYS(F187,L187,FESTIVOS!$A$2:$A$146))</f>
        <v>6</v>
      </c>
      <c r="N187" s="44" t="s">
        <v>440</v>
      </c>
    </row>
    <row r="188" spans="1:14" ht="15.75" customHeight="1" x14ac:dyDescent="0.25">
      <c r="A188" s="64" t="s">
        <v>61</v>
      </c>
      <c r="B188" s="49">
        <v>700</v>
      </c>
      <c r="C188" s="49" t="s">
        <v>82</v>
      </c>
      <c r="D188" s="49">
        <v>647652022</v>
      </c>
      <c r="E188" s="39">
        <v>20227100030922</v>
      </c>
      <c r="F188" s="40">
        <v>44613</v>
      </c>
      <c r="G188" s="41">
        <f>IFERROR(WORKDAY(F188,H188,FESTIVOS!$A$2:$V$146),"")</f>
        <v>44620</v>
      </c>
      <c r="H188" s="67">
        <v>5</v>
      </c>
      <c r="I188" s="50" t="s">
        <v>101</v>
      </c>
      <c r="J188" s="49" t="s">
        <v>349</v>
      </c>
      <c r="K188" s="77" t="str">
        <f>IFERROR(VLOOKUP('Febrero 2022'!B188,Dependencias!$A$2:$V$27,2,FALSE),"")</f>
        <v>Direccion de Gestion Corporativa</v>
      </c>
      <c r="L188" s="52">
        <v>44615</v>
      </c>
      <c r="M188" s="100">
        <f>IF(L188="","No hay fecha de respuesta!",NETWORKDAYS(F188,L188,FESTIVOS!$A$2:$A$146))</f>
        <v>3</v>
      </c>
      <c r="N188" s="44" t="s">
        <v>350</v>
      </c>
    </row>
    <row r="189" spans="1:14" ht="15.75" customHeight="1" x14ac:dyDescent="0.25">
      <c r="A189" s="64" t="s">
        <v>61</v>
      </c>
      <c r="B189" s="49">
        <v>700</v>
      </c>
      <c r="C189" s="49" t="s">
        <v>82</v>
      </c>
      <c r="D189" s="49">
        <v>647642022</v>
      </c>
      <c r="E189" s="39">
        <v>20227100030922</v>
      </c>
      <c r="F189" s="40">
        <v>44613</v>
      </c>
      <c r="G189" s="41">
        <f>IFERROR(WORKDAY(F189,H189,FESTIVOS!$A$2:$V$146),"")</f>
        <v>44620</v>
      </c>
      <c r="H189" s="67">
        <v>5</v>
      </c>
      <c r="I189" s="50" t="s">
        <v>101</v>
      </c>
      <c r="J189" s="49" t="s">
        <v>349</v>
      </c>
      <c r="K189" s="77" t="str">
        <f>IFERROR(VLOOKUP('Febrero 2022'!B189,Dependencias!$A$2:$V$27,2,FALSE),"")</f>
        <v>Direccion de Gestion Corporativa</v>
      </c>
      <c r="L189" s="52">
        <v>44615</v>
      </c>
      <c r="M189" s="100">
        <f>IF(L189="","No hay fecha de respuesta!",NETWORKDAYS(F189,L189,FESTIVOS!$A$2:$A$146))</f>
        <v>3</v>
      </c>
      <c r="N189" s="44" t="s">
        <v>350</v>
      </c>
    </row>
    <row r="190" spans="1:14" ht="15.75" customHeight="1" x14ac:dyDescent="0.25">
      <c r="A190" s="64" t="s">
        <v>61</v>
      </c>
      <c r="B190" s="49">
        <v>730</v>
      </c>
      <c r="C190" s="49" t="s">
        <v>82</v>
      </c>
      <c r="D190" s="49">
        <v>648172022</v>
      </c>
      <c r="E190" s="39">
        <v>20227100030962</v>
      </c>
      <c r="F190" s="40">
        <v>44613</v>
      </c>
      <c r="G190" s="41">
        <f>IFERROR(WORKDAY(F190,H190,FESTIVOS!$A$2:$V$146),"")</f>
        <v>44656</v>
      </c>
      <c r="H190" s="67">
        <v>30</v>
      </c>
      <c r="I190" s="50" t="s">
        <v>103</v>
      </c>
      <c r="J190" s="49" t="s">
        <v>441</v>
      </c>
      <c r="K190" s="77" t="str">
        <f>IFERROR(VLOOKUP('Febrero 2022'!B190,Dependencias!$A$2:$V$27,2,FALSE),"")</f>
        <v>Grupo Interno De Trabajo De Gestión Del Talento Humano</v>
      </c>
      <c r="L190" s="52">
        <v>44617</v>
      </c>
      <c r="M190" s="100">
        <f>IF(L190="","No hay fecha de respuesta!",NETWORKDAYS(F190,L190,FESTIVOS!$A$2:$A$146))</f>
        <v>5</v>
      </c>
      <c r="N190" s="44" t="s">
        <v>442</v>
      </c>
    </row>
    <row r="191" spans="1:14" ht="15.75" customHeight="1" x14ac:dyDescent="0.25">
      <c r="A191" s="64" t="s">
        <v>74</v>
      </c>
      <c r="B191" s="49">
        <v>310</v>
      </c>
      <c r="C191" s="49" t="s">
        <v>82</v>
      </c>
      <c r="D191" s="49">
        <v>648542022</v>
      </c>
      <c r="E191" s="39">
        <v>20227100030932</v>
      </c>
      <c r="F191" s="40">
        <v>44613</v>
      </c>
      <c r="G191" s="41">
        <f>IFERROR(WORKDAY(F191,H191,FESTIVOS!$A$2:$V$146),"")</f>
        <v>44642</v>
      </c>
      <c r="H191" s="67">
        <v>20</v>
      </c>
      <c r="I191" s="50" t="s">
        <v>112</v>
      </c>
      <c r="J191" s="49" t="s">
        <v>443</v>
      </c>
      <c r="K191" s="77" t="str">
        <f>IFERROR(VLOOKUP('Febrero 2022'!B191,Dependencias!$A$2:$V$27,2,FALSE),"")</f>
        <v>Subdirección de Gestión Cultural y Artística</v>
      </c>
      <c r="L191" s="52">
        <v>44617</v>
      </c>
      <c r="M191" s="100">
        <f>IF(L191="","No hay fecha de respuesta!",NETWORKDAYS(F191,L191,FESTIVOS!$A$2:$A$146))</f>
        <v>5</v>
      </c>
      <c r="N191" s="44" t="s">
        <v>444</v>
      </c>
    </row>
    <row r="192" spans="1:14" ht="15.75" customHeight="1" x14ac:dyDescent="0.25">
      <c r="A192" s="37" t="s">
        <v>74</v>
      </c>
      <c r="B192" s="49">
        <v>330</v>
      </c>
      <c r="C192" s="49" t="s">
        <v>80</v>
      </c>
      <c r="D192" s="38">
        <v>640502022</v>
      </c>
      <c r="E192" s="39">
        <v>20227100034892</v>
      </c>
      <c r="F192" s="40">
        <v>44613</v>
      </c>
      <c r="G192" s="41">
        <f>IFERROR(WORKDAY(F192,H192,FESTIVOS!$A$2:$V$146),"")</f>
        <v>44642</v>
      </c>
      <c r="H192" s="67">
        <v>20</v>
      </c>
      <c r="I192" s="50" t="s">
        <v>98</v>
      </c>
      <c r="J192" s="49" t="s">
        <v>445</v>
      </c>
      <c r="K192" s="77" t="str">
        <f>IFERROR(VLOOKUP('Febrero 2022'!B192,Dependencias!$A$2:$V$27,2,FALSE),"")</f>
        <v>Subdirección de Infraestructura y patrimonio cultural</v>
      </c>
      <c r="L192" s="52">
        <v>44624</v>
      </c>
      <c r="M192" s="100">
        <f>IF(L192="","No hay fecha de respuesta!",NETWORKDAYS(F192,L192,FESTIVOS!$A$2:$A$146))</f>
        <v>10</v>
      </c>
      <c r="N192" s="44" t="s">
        <v>446</v>
      </c>
    </row>
    <row r="193" spans="1:14" ht="15.75" customHeight="1" x14ac:dyDescent="0.25">
      <c r="A193" s="37" t="s">
        <v>74</v>
      </c>
      <c r="B193" s="49">
        <v>330</v>
      </c>
      <c r="C193" s="49" t="s">
        <v>80</v>
      </c>
      <c r="D193" s="38">
        <v>642972022</v>
      </c>
      <c r="E193" s="39">
        <v>20227100034902</v>
      </c>
      <c r="F193" s="40">
        <v>44613</v>
      </c>
      <c r="G193" s="41">
        <f>IFERROR(WORKDAY(F193,H193,FESTIVOS!$A$2:$V$146),"")</f>
        <v>44642</v>
      </c>
      <c r="H193" s="67">
        <v>20</v>
      </c>
      <c r="I193" s="50" t="s">
        <v>98</v>
      </c>
      <c r="J193" s="49" t="s">
        <v>445</v>
      </c>
      <c r="K193" s="77" t="str">
        <f>IFERROR(VLOOKUP('Febrero 2022'!B193,Dependencias!$A$2:$V$27,2,FALSE),"")</f>
        <v>Subdirección de Infraestructura y patrimonio cultural</v>
      </c>
      <c r="L193" s="52">
        <v>44624</v>
      </c>
      <c r="M193" s="100">
        <f>IF(L193="","No hay fecha de respuesta!",NETWORKDAYS(F193,L193,FESTIVOS!$A$2:$A$146))</f>
        <v>10</v>
      </c>
      <c r="N193" s="44" t="s">
        <v>446</v>
      </c>
    </row>
    <row r="194" spans="1:14" ht="15.75" customHeight="1" x14ac:dyDescent="0.25">
      <c r="A194" s="37" t="s">
        <v>57</v>
      </c>
      <c r="B194" s="49">
        <v>220</v>
      </c>
      <c r="C194" s="49" t="s">
        <v>82</v>
      </c>
      <c r="D194" s="49">
        <v>648152022</v>
      </c>
      <c r="E194" s="39">
        <v>20227100030942</v>
      </c>
      <c r="F194" s="40">
        <v>44613</v>
      </c>
      <c r="G194" s="41">
        <f>IFERROR(WORKDAY(F194,H194,FESTIVOS!$A$2:$V$146),"")</f>
        <v>44663</v>
      </c>
      <c r="H194" s="67">
        <v>35</v>
      </c>
      <c r="I194" s="50" t="s">
        <v>93</v>
      </c>
      <c r="J194" s="49" t="s">
        <v>447</v>
      </c>
      <c r="K194" s="77" t="str">
        <f>IFERROR(VLOOKUP('Febrero 2022'!B194,Dependencias!$A$2:$V$27,2,FALSE),"")</f>
        <v>Dirección de Fomento</v>
      </c>
      <c r="L194" s="52"/>
      <c r="M194" s="100" t="str">
        <f>IF(L194="","No hay fecha de respuesta!",NETWORKDAYS(F194,L194,FESTIVOS!$A$2:$A$146))</f>
        <v>No hay fecha de respuesta!</v>
      </c>
      <c r="N194" s="68"/>
    </row>
    <row r="195" spans="1:14" ht="15.75" customHeight="1" x14ac:dyDescent="0.25">
      <c r="A195" s="37" t="s">
        <v>74</v>
      </c>
      <c r="B195" s="49">
        <v>310</v>
      </c>
      <c r="C195" s="49" t="s">
        <v>82</v>
      </c>
      <c r="D195" s="49">
        <v>648532022</v>
      </c>
      <c r="E195" s="39">
        <v>20227100030932</v>
      </c>
      <c r="F195" s="40">
        <v>44613</v>
      </c>
      <c r="G195" s="41">
        <f>IFERROR(WORKDAY(F195,H195,FESTIVOS!$A$2:$V$146),"")</f>
        <v>44642</v>
      </c>
      <c r="H195" s="67">
        <v>20</v>
      </c>
      <c r="I195" s="50" t="s">
        <v>112</v>
      </c>
      <c r="J195" s="49" t="s">
        <v>443</v>
      </c>
      <c r="K195" s="77" t="str">
        <f>IFERROR(VLOOKUP('Febrero 2022'!B195,Dependencias!$A$2:$V$27,2,FALSE),"")</f>
        <v>Subdirección de Gestión Cultural y Artística</v>
      </c>
      <c r="L195" s="52">
        <v>44616</v>
      </c>
      <c r="M195" s="100">
        <f>IF(L195="","No hay fecha de respuesta!",NETWORKDAYS(F195,L195,FESTIVOS!$A$2:$A$146))</f>
        <v>4</v>
      </c>
      <c r="N195" s="44" t="s">
        <v>448</v>
      </c>
    </row>
    <row r="196" spans="1:14" ht="15.75" customHeight="1" x14ac:dyDescent="0.25">
      <c r="A196" s="37" t="s">
        <v>74</v>
      </c>
      <c r="B196" s="49">
        <v>220</v>
      </c>
      <c r="C196" s="49" t="s">
        <v>82</v>
      </c>
      <c r="D196" s="49">
        <v>649822022</v>
      </c>
      <c r="E196" s="39">
        <v>20227100031122</v>
      </c>
      <c r="F196" s="40">
        <v>44613</v>
      </c>
      <c r="G196" s="41">
        <f>IFERROR(WORKDAY(F196,H196,FESTIVOS!$A$2:$V$146),"")</f>
        <v>44642</v>
      </c>
      <c r="H196" s="67">
        <v>20</v>
      </c>
      <c r="I196" s="50" t="s">
        <v>93</v>
      </c>
      <c r="J196" s="49" t="s">
        <v>449</v>
      </c>
      <c r="K196" s="77" t="str">
        <f>IFERROR(VLOOKUP('Febrero 2022'!B196,Dependencias!$A$2:$V$27,2,FALSE),"")</f>
        <v>Dirección de Fomento</v>
      </c>
      <c r="L196" s="52">
        <v>44614</v>
      </c>
      <c r="M196" s="100">
        <f>IF(L196="","No hay fecha de respuesta!",NETWORKDAYS(F196,L196,FESTIVOS!$A$2:$A$146))</f>
        <v>2</v>
      </c>
      <c r="N196" s="44" t="s">
        <v>450</v>
      </c>
    </row>
    <row r="197" spans="1:14" ht="15.75" customHeight="1" x14ac:dyDescent="0.25">
      <c r="A197" s="37" t="s">
        <v>74</v>
      </c>
      <c r="B197" s="49">
        <v>210</v>
      </c>
      <c r="C197" s="49" t="s">
        <v>80</v>
      </c>
      <c r="D197" s="38">
        <v>668132022</v>
      </c>
      <c r="E197" s="39">
        <v>20227100034912</v>
      </c>
      <c r="F197" s="40">
        <v>44614</v>
      </c>
      <c r="G197" s="41">
        <f>IFERROR(WORKDAY(F197,H197,FESTIVOS!$A$2:$V$146),"")</f>
        <v>44643</v>
      </c>
      <c r="H197" s="67">
        <v>20</v>
      </c>
      <c r="I197" s="50" t="s">
        <v>99</v>
      </c>
      <c r="J197" s="49" t="s">
        <v>451</v>
      </c>
      <c r="K197" s="77" t="str">
        <f>IFERROR(VLOOKUP('Febrero 2022'!B197,Dependencias!$A$2:$V$27,2,FALSE),"")</f>
        <v>Dirección de Asuntos Locales y Participación</v>
      </c>
      <c r="L197" s="52">
        <v>44635</v>
      </c>
      <c r="M197" s="100">
        <f>IF(L197="","No hay fecha de respuesta!",NETWORKDAYS(F197,L197,FESTIVOS!$A$2:$A$146))</f>
        <v>16</v>
      </c>
      <c r="N197" s="44" t="s">
        <v>452</v>
      </c>
    </row>
    <row r="198" spans="1:14" ht="15.75" customHeight="1" x14ac:dyDescent="0.25">
      <c r="A198" s="37" t="s">
        <v>74</v>
      </c>
      <c r="B198" s="49">
        <v>310</v>
      </c>
      <c r="C198" s="49" t="s">
        <v>82</v>
      </c>
      <c r="D198" s="49">
        <v>673612022</v>
      </c>
      <c r="E198" s="39">
        <v>20227100031792</v>
      </c>
      <c r="F198" s="40">
        <v>44615</v>
      </c>
      <c r="G198" s="41">
        <f>IFERROR(WORKDAY(F198,H198,FESTIVOS!$A$2:$V$146),"")</f>
        <v>44644</v>
      </c>
      <c r="H198" s="67">
        <v>20</v>
      </c>
      <c r="I198" s="50" t="s">
        <v>112</v>
      </c>
      <c r="J198" s="49" t="s">
        <v>453</v>
      </c>
      <c r="K198" s="77" t="str">
        <f>IFERROR(VLOOKUP('Febrero 2022'!B198,Dependencias!$A$2:$V$27,2,FALSE),"")</f>
        <v>Subdirección de Gestión Cultural y Artística</v>
      </c>
      <c r="L198" s="52">
        <v>44620</v>
      </c>
      <c r="M198" s="100">
        <f>IF(L198="","No hay fecha de respuesta!",NETWORKDAYS(F198,L198,FESTIVOS!$A$2:$A$146))</f>
        <v>4</v>
      </c>
      <c r="N198" s="44" t="s">
        <v>454</v>
      </c>
    </row>
    <row r="199" spans="1:14" ht="15.75" customHeight="1" x14ac:dyDescent="0.25">
      <c r="A199" s="37" t="s">
        <v>74</v>
      </c>
      <c r="B199" s="49">
        <v>310</v>
      </c>
      <c r="C199" s="49" t="s">
        <v>82</v>
      </c>
      <c r="D199" s="49">
        <v>675692022</v>
      </c>
      <c r="E199" s="39">
        <v>20227100031442</v>
      </c>
      <c r="F199" s="40">
        <v>44615</v>
      </c>
      <c r="G199" s="41">
        <f>IFERROR(WORKDAY(F199,H199,FESTIVOS!$A$2:$V$146),"")</f>
        <v>44644</v>
      </c>
      <c r="H199" s="67">
        <v>20</v>
      </c>
      <c r="I199" s="50" t="s">
        <v>112</v>
      </c>
      <c r="J199" s="49" t="s">
        <v>455</v>
      </c>
      <c r="K199" s="77" t="str">
        <f>IFERROR(VLOOKUP('Febrero 2022'!B199,Dependencias!$A$2:$V$27,2,FALSE),"")</f>
        <v>Subdirección de Gestión Cultural y Artística</v>
      </c>
      <c r="L199" s="52">
        <v>44617</v>
      </c>
      <c r="M199" s="100">
        <f>IF(L199="","No hay fecha de respuesta!",NETWORKDAYS(F199,L199,FESTIVOS!$A$2:$A$146))</f>
        <v>3</v>
      </c>
      <c r="N199" s="44" t="s">
        <v>456</v>
      </c>
    </row>
    <row r="200" spans="1:14" ht="15.75" customHeight="1" x14ac:dyDescent="0.25">
      <c r="A200" s="37" t="s">
        <v>74</v>
      </c>
      <c r="B200" s="49">
        <v>310</v>
      </c>
      <c r="C200" s="49" t="s">
        <v>82</v>
      </c>
      <c r="D200" s="49">
        <v>675742022</v>
      </c>
      <c r="E200" s="39">
        <v>20227100031472</v>
      </c>
      <c r="F200" s="40">
        <v>44615</v>
      </c>
      <c r="G200" s="41">
        <f>IFERROR(WORKDAY(F200,H200,FESTIVOS!$A$2:$V$146),"")</f>
        <v>44644</v>
      </c>
      <c r="H200" s="67">
        <v>20</v>
      </c>
      <c r="I200" s="50" t="s">
        <v>96</v>
      </c>
      <c r="J200" s="49" t="s">
        <v>457</v>
      </c>
      <c r="K200" s="77" t="str">
        <f>IFERROR(VLOOKUP('Febrero 2022'!B200,Dependencias!$A$2:$V$27,2,FALSE),"")</f>
        <v>Subdirección de Gestión Cultural y Artística</v>
      </c>
      <c r="L200" s="52">
        <v>44638</v>
      </c>
      <c r="M200" s="100">
        <f>IF(L200="","No hay fecha de respuesta!",NETWORKDAYS(F200,L200,FESTIVOS!$A$2:$A$146))</f>
        <v>18</v>
      </c>
      <c r="N200" s="44" t="s">
        <v>458</v>
      </c>
    </row>
    <row r="201" spans="1:14" ht="15.75" customHeight="1" x14ac:dyDescent="0.25">
      <c r="A201" s="37" t="s">
        <v>61</v>
      </c>
      <c r="B201" s="49">
        <v>210</v>
      </c>
      <c r="C201" s="49" t="s">
        <v>82</v>
      </c>
      <c r="D201" s="49">
        <v>675812022</v>
      </c>
      <c r="E201" s="39">
        <v>20227100031602</v>
      </c>
      <c r="F201" s="40">
        <v>44615</v>
      </c>
      <c r="G201" s="41">
        <f>IFERROR(WORKDAY(F201,H201,FESTIVOS!$A$2:$V$146),"")</f>
        <v>44658</v>
      </c>
      <c r="H201" s="67">
        <v>30</v>
      </c>
      <c r="I201" s="50" t="s">
        <v>99</v>
      </c>
      <c r="J201" s="49" t="s">
        <v>459</v>
      </c>
      <c r="K201" s="77" t="str">
        <f>IFERROR(VLOOKUP('Febrero 2022'!B201,Dependencias!$A$2:$V$27,2,FALSE),"")</f>
        <v>Dirección de Asuntos Locales y Participación</v>
      </c>
      <c r="L201" s="52"/>
      <c r="M201" s="100" t="str">
        <f>IF(L201="","No hay fecha de respuesta!",NETWORKDAYS(F201,L201,FESTIVOS!$A$2:$A$146))</f>
        <v>No hay fecha de respuesta!</v>
      </c>
      <c r="N201" s="68"/>
    </row>
    <row r="202" spans="1:14" ht="15.75" customHeight="1" x14ac:dyDescent="0.25">
      <c r="A202" s="37" t="s">
        <v>74</v>
      </c>
      <c r="B202" s="49">
        <v>310</v>
      </c>
      <c r="C202" s="49" t="s">
        <v>82</v>
      </c>
      <c r="D202" s="49">
        <v>684332022</v>
      </c>
      <c r="E202" s="39">
        <v>20227100032252</v>
      </c>
      <c r="F202" s="40">
        <v>44615</v>
      </c>
      <c r="G202" s="41">
        <f>IFERROR(WORKDAY(F202,H202,FESTIVOS!$A$2:$V$146),"")</f>
        <v>44644</v>
      </c>
      <c r="H202" s="67">
        <v>20</v>
      </c>
      <c r="I202" s="50" t="s">
        <v>112</v>
      </c>
      <c r="J202" s="49" t="s">
        <v>460</v>
      </c>
      <c r="K202" s="77" t="str">
        <f>IFERROR(VLOOKUP('Febrero 2022'!B202,Dependencias!$A$2:$V$27,2,FALSE),"")</f>
        <v>Subdirección de Gestión Cultural y Artística</v>
      </c>
      <c r="L202" s="52">
        <v>44620</v>
      </c>
      <c r="M202" s="100">
        <f>IF(L202="","No hay fecha de respuesta!",NETWORKDAYS(F202,L202,FESTIVOS!$A$2:$A$146))</f>
        <v>4</v>
      </c>
      <c r="N202" s="44" t="s">
        <v>461</v>
      </c>
    </row>
    <row r="203" spans="1:14" ht="15.75" customHeight="1" x14ac:dyDescent="0.25">
      <c r="A203" s="37" t="s">
        <v>61</v>
      </c>
      <c r="B203" s="49">
        <v>210</v>
      </c>
      <c r="C203" s="49" t="s">
        <v>82</v>
      </c>
      <c r="D203" s="49">
        <v>675782022</v>
      </c>
      <c r="E203" s="39">
        <v>20227100031572</v>
      </c>
      <c r="F203" s="40">
        <v>44615</v>
      </c>
      <c r="G203" s="41">
        <f>IFERROR(WORKDAY(F203,H203,FESTIVOS!$A$2:$V$146),"")</f>
        <v>44658</v>
      </c>
      <c r="H203" s="67">
        <v>30</v>
      </c>
      <c r="I203" s="50" t="s">
        <v>99</v>
      </c>
      <c r="J203" s="49" t="s">
        <v>462</v>
      </c>
      <c r="K203" s="77" t="str">
        <f>IFERROR(VLOOKUP('Febrero 2022'!B203,Dependencias!$A$2:$V$27,2,FALSE),"")</f>
        <v>Dirección de Asuntos Locales y Participación</v>
      </c>
      <c r="L203" s="52">
        <v>44622</v>
      </c>
      <c r="M203" s="100">
        <f>IF(L203="","No hay fecha de respuesta!",NETWORKDAYS(F203,L203,FESTIVOS!$A$2:$A$146))</f>
        <v>6</v>
      </c>
      <c r="N203" s="44" t="s">
        <v>463</v>
      </c>
    </row>
    <row r="204" spans="1:14" ht="15.75" customHeight="1" x14ac:dyDescent="0.25">
      <c r="A204" s="37" t="s">
        <v>61</v>
      </c>
      <c r="B204" s="49">
        <v>230</v>
      </c>
      <c r="C204" s="49" t="s">
        <v>82</v>
      </c>
      <c r="D204" s="49">
        <v>695052022</v>
      </c>
      <c r="E204" s="39">
        <v>20227100032552</v>
      </c>
      <c r="F204" s="40">
        <v>44616</v>
      </c>
      <c r="G204" s="41">
        <f>IFERROR(WORKDAY(F204,H204,FESTIVOS!$A$2:$V$146),"")</f>
        <v>44659</v>
      </c>
      <c r="H204" s="67">
        <v>30</v>
      </c>
      <c r="I204" s="50" t="s">
        <v>106</v>
      </c>
      <c r="J204" s="49" t="s">
        <v>464</v>
      </c>
      <c r="K204" s="77" t="str">
        <f>IFERROR(VLOOKUP('Febrero 2022'!B204,Dependencias!$A$2:$V$27,2,FALSE),"")</f>
        <v>Direccion de Personas Juridicas</v>
      </c>
      <c r="L204" s="52">
        <v>44620</v>
      </c>
      <c r="M204" s="100">
        <f>IF(L204="","No hay fecha de respuesta!",NETWORKDAYS(F204,L204,FESTIVOS!$A$2:$A$146))</f>
        <v>3</v>
      </c>
      <c r="N204" s="44" t="s">
        <v>465</v>
      </c>
    </row>
    <row r="205" spans="1:14" ht="15.75" customHeight="1" x14ac:dyDescent="0.25">
      <c r="A205" s="37" t="s">
        <v>74</v>
      </c>
      <c r="B205" s="49">
        <v>700</v>
      </c>
      <c r="C205" s="49" t="s">
        <v>82</v>
      </c>
      <c r="D205" s="49">
        <v>695272022</v>
      </c>
      <c r="E205" s="39">
        <v>20227100032532</v>
      </c>
      <c r="F205" s="40">
        <v>44616</v>
      </c>
      <c r="G205" s="41">
        <f>IFERROR(WORKDAY(F205,H205,FESTIVOS!$A$2:$V$146),"")</f>
        <v>44645</v>
      </c>
      <c r="H205" s="67">
        <v>20</v>
      </c>
      <c r="I205" s="50" t="s">
        <v>112</v>
      </c>
      <c r="J205" s="49" t="s">
        <v>466</v>
      </c>
      <c r="K205" s="77" t="str">
        <f>IFERROR(VLOOKUP('Febrero 2022'!B205,Dependencias!$A$2:$V$27,2,FALSE),"")</f>
        <v>Direccion de Gestion Corporativa</v>
      </c>
      <c r="L205" s="52">
        <v>44616</v>
      </c>
      <c r="M205" s="100">
        <f>IF(L205="","No hay fecha de respuesta!",NETWORKDAYS(F205,L205,FESTIVOS!$A$2:$A$146))</f>
        <v>1</v>
      </c>
      <c r="N205" s="44" t="s">
        <v>352</v>
      </c>
    </row>
    <row r="206" spans="1:14" ht="15.75" customHeight="1" x14ac:dyDescent="0.25">
      <c r="A206" s="37" t="s">
        <v>74</v>
      </c>
      <c r="B206" s="49">
        <v>310</v>
      </c>
      <c r="C206" s="49" t="s">
        <v>82</v>
      </c>
      <c r="D206" s="49">
        <v>695472022</v>
      </c>
      <c r="E206" s="39">
        <v>20227100032462</v>
      </c>
      <c r="F206" s="40">
        <v>44615</v>
      </c>
      <c r="G206" s="41">
        <f>IFERROR(WORKDAY(F206,H206,FESTIVOS!$A$2:$V$146),"")</f>
        <v>44644</v>
      </c>
      <c r="H206" s="67">
        <v>20</v>
      </c>
      <c r="I206" s="50" t="s">
        <v>93</v>
      </c>
      <c r="J206" s="49" t="s">
        <v>467</v>
      </c>
      <c r="K206" s="77" t="str">
        <f>IFERROR(VLOOKUP('Febrero 2022'!B206,Dependencias!$A$2:$V$27,2,FALSE),"")</f>
        <v>Subdirección de Gestión Cultural y Artística</v>
      </c>
      <c r="L206" s="52">
        <v>44620</v>
      </c>
      <c r="M206" s="100">
        <f>IF(L206="","No hay fecha de respuesta!",NETWORKDAYS(F206,L206,FESTIVOS!$A$2:$A$146))</f>
        <v>4</v>
      </c>
      <c r="N206" s="44" t="s">
        <v>468</v>
      </c>
    </row>
    <row r="207" spans="1:14" ht="15.75" customHeight="1" x14ac:dyDescent="0.25">
      <c r="A207" s="37" t="s">
        <v>61</v>
      </c>
      <c r="B207" s="49">
        <v>700</v>
      </c>
      <c r="C207" s="49" t="s">
        <v>82</v>
      </c>
      <c r="D207" s="49">
        <v>696272022</v>
      </c>
      <c r="E207" s="39">
        <v>20227100032592</v>
      </c>
      <c r="F207" s="40">
        <v>44616</v>
      </c>
      <c r="G207" s="41">
        <f>IFERROR(WORKDAY(F207,H207,FESTIVOS!$A$2:$V$146),"")</f>
        <v>44623</v>
      </c>
      <c r="H207" s="67">
        <v>5</v>
      </c>
      <c r="I207" s="50" t="s">
        <v>101</v>
      </c>
      <c r="J207" s="49" t="s">
        <v>469</v>
      </c>
      <c r="K207" s="77" t="str">
        <f>IFERROR(VLOOKUP('Febrero 2022'!B207,Dependencias!$A$2:$V$27,2,FALSE),"")</f>
        <v>Direccion de Gestion Corporativa</v>
      </c>
      <c r="L207" s="52">
        <v>44616</v>
      </c>
      <c r="M207" s="100">
        <f>IF(L207="","No hay fecha de respuesta!",NETWORKDAYS(F207,L207,FESTIVOS!$A$2:$A$146))</f>
        <v>1</v>
      </c>
      <c r="N207" s="44" t="s">
        <v>277</v>
      </c>
    </row>
    <row r="208" spans="1:14" ht="15.75" customHeight="1" x14ac:dyDescent="0.25">
      <c r="A208" s="37" t="s">
        <v>74</v>
      </c>
      <c r="B208" s="49">
        <v>220</v>
      </c>
      <c r="C208" s="49" t="s">
        <v>82</v>
      </c>
      <c r="D208" s="49">
        <v>696672022</v>
      </c>
      <c r="E208" s="39">
        <v>20227100032652</v>
      </c>
      <c r="F208" s="40">
        <v>44616</v>
      </c>
      <c r="G208" s="41">
        <f>IFERROR(WORKDAY(F208,H208,FESTIVOS!$A$2:$V$146),"")</f>
        <v>44623</v>
      </c>
      <c r="H208" s="67">
        <v>5</v>
      </c>
      <c r="I208" s="50" t="s">
        <v>101</v>
      </c>
      <c r="J208" s="49" t="s">
        <v>470</v>
      </c>
      <c r="K208" s="77" t="str">
        <f>IFERROR(VLOOKUP('Febrero 2022'!B208,Dependencias!$A$2:$V$27,2,FALSE),"")</f>
        <v>Dirección de Fomento</v>
      </c>
      <c r="L208" s="52">
        <v>44621</v>
      </c>
      <c r="M208" s="100">
        <f>IF(L208="","No hay fecha de respuesta!",NETWORKDAYS(F208,L208,FESTIVOS!$A$2:$A$146))</f>
        <v>4</v>
      </c>
      <c r="N208" s="44" t="s">
        <v>277</v>
      </c>
    </row>
    <row r="209" spans="1:14" ht="15.75" customHeight="1" x14ac:dyDescent="0.25">
      <c r="A209" s="37" t="s">
        <v>57</v>
      </c>
      <c r="B209" s="49">
        <v>330</v>
      </c>
      <c r="C209" s="49" t="s">
        <v>82</v>
      </c>
      <c r="D209" s="49">
        <v>697142022</v>
      </c>
      <c r="E209" s="39">
        <v>20227100032442</v>
      </c>
      <c r="F209" s="40">
        <v>44615</v>
      </c>
      <c r="G209" s="41">
        <f>IFERROR(WORKDAY(F209,H209,FESTIVOS!$A$2:$V$146),"")</f>
        <v>44669</v>
      </c>
      <c r="H209" s="67">
        <v>35</v>
      </c>
      <c r="I209" s="50" t="s">
        <v>98</v>
      </c>
      <c r="J209" s="49" t="s">
        <v>471</v>
      </c>
      <c r="K209" s="77" t="str">
        <f>IFERROR(VLOOKUP('Febrero 2022'!B209,Dependencias!$A$2:$V$27,2,FALSE),"")</f>
        <v>Subdirección de Infraestructura y patrimonio cultural</v>
      </c>
      <c r="L209" s="52"/>
      <c r="M209" s="100" t="str">
        <f>IF(L209="","No hay fecha de respuesta!",NETWORKDAYS(F209,L209,FESTIVOS!$A$2:$A$146))</f>
        <v>No hay fecha de respuesta!</v>
      </c>
      <c r="N209" s="68"/>
    </row>
    <row r="210" spans="1:14" ht="15.75" customHeight="1" x14ac:dyDescent="0.25">
      <c r="A210" s="37" t="s">
        <v>74</v>
      </c>
      <c r="B210" s="49">
        <v>310</v>
      </c>
      <c r="C210" s="49" t="s">
        <v>82</v>
      </c>
      <c r="D210" s="49">
        <v>697262022</v>
      </c>
      <c r="E210" s="39">
        <v>20227100032422</v>
      </c>
      <c r="F210" s="40">
        <v>44615</v>
      </c>
      <c r="G210" s="41">
        <f>IFERROR(WORKDAY(F210,H210,FESTIVOS!$A$2:$V$146),"")</f>
        <v>44644</v>
      </c>
      <c r="H210" s="67">
        <v>20</v>
      </c>
      <c r="I210" s="50" t="s">
        <v>112</v>
      </c>
      <c r="J210" s="49" t="s">
        <v>472</v>
      </c>
      <c r="K210" s="77" t="str">
        <f>IFERROR(VLOOKUP('Febrero 2022'!B210,Dependencias!$A$2:$V$27,2,FALSE),"")</f>
        <v>Subdirección de Gestión Cultural y Artística</v>
      </c>
      <c r="L210" s="52">
        <v>44620</v>
      </c>
      <c r="M210" s="100">
        <f>IF(L210="","No hay fecha de respuesta!",NETWORKDAYS(F210,L210,FESTIVOS!$A$2:$A$146))</f>
        <v>4</v>
      </c>
      <c r="N210" s="44" t="s">
        <v>473</v>
      </c>
    </row>
    <row r="211" spans="1:14" ht="15.75" customHeight="1" x14ac:dyDescent="0.25">
      <c r="A211" s="37" t="s">
        <v>61</v>
      </c>
      <c r="B211" s="49">
        <v>700</v>
      </c>
      <c r="C211" s="49" t="s">
        <v>82</v>
      </c>
      <c r="D211" s="49">
        <v>697642022</v>
      </c>
      <c r="E211" s="39">
        <v>20227100032332</v>
      </c>
      <c r="F211" s="40">
        <v>44615</v>
      </c>
      <c r="G211" s="41">
        <f>IFERROR(WORKDAY(F211,H211,FESTIVOS!$A$2:$V$146),"")</f>
        <v>44622</v>
      </c>
      <c r="H211" s="67">
        <v>5</v>
      </c>
      <c r="I211" s="50" t="s">
        <v>101</v>
      </c>
      <c r="J211" s="49" t="s">
        <v>474</v>
      </c>
      <c r="K211" s="77" t="str">
        <f>IFERROR(VLOOKUP('Febrero 2022'!B211,Dependencias!$A$2:$V$27,2,FALSE),"")</f>
        <v>Direccion de Gestion Corporativa</v>
      </c>
      <c r="L211" s="52">
        <v>44616</v>
      </c>
      <c r="M211" s="100">
        <f>IF(L211="","No hay fecha de respuesta!",NETWORKDAYS(F211,L211,FESTIVOS!$A$2:$A$146))</f>
        <v>2</v>
      </c>
      <c r="N211" s="44" t="s">
        <v>277</v>
      </c>
    </row>
    <row r="212" spans="1:14" ht="15.75" customHeight="1" x14ac:dyDescent="0.25">
      <c r="A212" s="37" t="s">
        <v>72</v>
      </c>
      <c r="B212" s="49">
        <v>700</v>
      </c>
      <c r="C212" s="49" t="s">
        <v>82</v>
      </c>
      <c r="D212" s="49">
        <v>698432022</v>
      </c>
      <c r="E212" s="39">
        <v>20227100032302</v>
      </c>
      <c r="F212" s="40">
        <v>44615</v>
      </c>
      <c r="G212" s="41">
        <f>IFERROR(WORKDAY(F212,H212,FESTIVOS!$A$2:$V$146),"")</f>
        <v>44622</v>
      </c>
      <c r="H212" s="67">
        <v>5</v>
      </c>
      <c r="I212" s="50" t="s">
        <v>101</v>
      </c>
      <c r="J212" s="49" t="s">
        <v>475</v>
      </c>
      <c r="K212" s="77" t="str">
        <f>IFERROR(VLOOKUP('Febrero 2022'!B212,Dependencias!$A$2:$V$27,2,FALSE),"")</f>
        <v>Direccion de Gestion Corporativa</v>
      </c>
      <c r="L212" s="52">
        <v>44616</v>
      </c>
      <c r="M212" s="100">
        <f>IF(L212="","No hay fecha de respuesta!",NETWORKDAYS(F212,L212,FESTIVOS!$A$2:$A$146))</f>
        <v>2</v>
      </c>
      <c r="N212" s="44" t="s">
        <v>277</v>
      </c>
    </row>
    <row r="213" spans="1:14" ht="15.75" customHeight="1" x14ac:dyDescent="0.25">
      <c r="A213" s="37" t="s">
        <v>61</v>
      </c>
      <c r="B213" s="49">
        <v>220</v>
      </c>
      <c r="C213" s="49" t="s">
        <v>82</v>
      </c>
      <c r="D213" s="49">
        <v>698802022</v>
      </c>
      <c r="E213" s="39">
        <v>20227100032272</v>
      </c>
      <c r="F213" s="40">
        <v>44615</v>
      </c>
      <c r="G213" s="41">
        <f>IFERROR(WORKDAY(F213,H213,FESTIVOS!$A$2:$V$146),"")</f>
        <v>44658</v>
      </c>
      <c r="H213" s="67">
        <v>30</v>
      </c>
      <c r="I213" s="50" t="s">
        <v>93</v>
      </c>
      <c r="J213" s="49" t="s">
        <v>476</v>
      </c>
      <c r="K213" s="77" t="str">
        <f>IFERROR(VLOOKUP('Febrero 2022'!B213,Dependencias!$A$2:$V$27,2,FALSE),"")</f>
        <v>Dirección de Fomento</v>
      </c>
      <c r="L213" s="52"/>
      <c r="M213" s="100" t="str">
        <f>IF(L213="","No hay fecha de respuesta!",NETWORKDAYS(F213,L213,FESTIVOS!$A$2:$A$146))</f>
        <v>No hay fecha de respuesta!</v>
      </c>
      <c r="N213" s="68"/>
    </row>
    <row r="214" spans="1:14" ht="15.75" customHeight="1" x14ac:dyDescent="0.25">
      <c r="A214" s="37" t="s">
        <v>74</v>
      </c>
      <c r="B214" s="49">
        <v>700</v>
      </c>
      <c r="C214" s="49" t="s">
        <v>82</v>
      </c>
      <c r="D214" s="74">
        <v>699242022</v>
      </c>
      <c r="E214" s="75">
        <v>20227100032262</v>
      </c>
      <c r="F214" s="40">
        <v>44615</v>
      </c>
      <c r="G214" s="41">
        <f>IFERROR(WORKDAY(F214,H214,FESTIVOS!$A$2:$V$146),"")</f>
        <v>44644</v>
      </c>
      <c r="H214" s="67">
        <v>20</v>
      </c>
      <c r="I214" s="50" t="s">
        <v>107</v>
      </c>
      <c r="J214" s="49" t="s">
        <v>477</v>
      </c>
      <c r="K214" s="77" t="str">
        <f>IFERROR(VLOOKUP('Febrero 2022'!B214,Dependencias!$A$2:$V$27,2,FALSE),"")</f>
        <v>Direccion de Gestion Corporativa</v>
      </c>
      <c r="L214" s="52">
        <v>44644</v>
      </c>
      <c r="M214" s="100">
        <f>IF(L214="","No hay fecha de respuesta!",NETWORKDAYS(F214,L214,FESTIVOS!$A$2:$A$146))</f>
        <v>21</v>
      </c>
      <c r="N214" s="44" t="s">
        <v>478</v>
      </c>
    </row>
    <row r="215" spans="1:14" ht="15.75" customHeight="1" x14ac:dyDescent="0.25">
      <c r="A215" s="37" t="s">
        <v>74</v>
      </c>
      <c r="B215" s="49">
        <v>310</v>
      </c>
      <c r="C215" s="49" t="s">
        <v>82</v>
      </c>
      <c r="D215" s="49">
        <v>699352022</v>
      </c>
      <c r="E215" s="39">
        <v>20227100032232</v>
      </c>
      <c r="F215" s="40">
        <v>44615</v>
      </c>
      <c r="G215" s="41">
        <f>IFERROR(WORKDAY(F215,H215,FESTIVOS!$A$2:$V$146),"")</f>
        <v>44644</v>
      </c>
      <c r="H215" s="67">
        <v>20</v>
      </c>
      <c r="I215" s="50" t="s">
        <v>112</v>
      </c>
      <c r="J215" s="49" t="s">
        <v>479</v>
      </c>
      <c r="K215" s="77" t="str">
        <f>IFERROR(VLOOKUP('Febrero 2022'!B215,Dependencias!$A$2:$V$27,2,FALSE),"")</f>
        <v>Subdirección de Gestión Cultural y Artística</v>
      </c>
      <c r="L215" s="52">
        <v>44617</v>
      </c>
      <c r="M215" s="100">
        <f>IF(L215="","No hay fecha de respuesta!",NETWORKDAYS(F215,L215,FESTIVOS!$A$2:$A$146))</f>
        <v>3</v>
      </c>
      <c r="N215" s="44" t="s">
        <v>480</v>
      </c>
    </row>
    <row r="216" spans="1:14" ht="15.75" customHeight="1" x14ac:dyDescent="0.25">
      <c r="A216" s="37" t="s">
        <v>57</v>
      </c>
      <c r="B216" s="49">
        <v>330</v>
      </c>
      <c r="C216" s="49" t="s">
        <v>82</v>
      </c>
      <c r="D216" s="49">
        <v>700522022</v>
      </c>
      <c r="E216" s="39">
        <v>20227100032132</v>
      </c>
      <c r="F216" s="40">
        <v>44615</v>
      </c>
      <c r="G216" s="41">
        <f>IFERROR(WORKDAY(F216,H216,FESTIVOS!$A$2:$V$146),"")</f>
        <v>44669</v>
      </c>
      <c r="H216" s="67">
        <v>35</v>
      </c>
      <c r="I216" s="50" t="s">
        <v>98</v>
      </c>
      <c r="J216" s="49" t="s">
        <v>481</v>
      </c>
      <c r="K216" s="77" t="str">
        <f>IFERROR(VLOOKUP('Febrero 2022'!B216,Dependencias!$A$2:$V$27,2,FALSE),"")</f>
        <v>Subdirección de Infraestructura y patrimonio cultural</v>
      </c>
      <c r="L216" s="52"/>
      <c r="M216" s="100" t="str">
        <f>IF(L216="","No hay fecha de respuesta!",NETWORKDAYS(F216,L216,FESTIVOS!$A$2:$A$146))</f>
        <v>No hay fecha de respuesta!</v>
      </c>
      <c r="N216" s="68"/>
    </row>
    <row r="217" spans="1:14" ht="15.75" customHeight="1" x14ac:dyDescent="0.25">
      <c r="A217" s="37" t="s">
        <v>70</v>
      </c>
      <c r="B217" s="49">
        <v>800</v>
      </c>
      <c r="C217" s="49" t="s">
        <v>82</v>
      </c>
      <c r="D217" s="49">
        <v>701112022</v>
      </c>
      <c r="E217" s="39">
        <v>20227100032092</v>
      </c>
      <c r="F217" s="40">
        <v>44615</v>
      </c>
      <c r="G217" s="41">
        <f>IFERROR(WORKDAY(F217,H217,FESTIVOS!$A$2:$V$146),"")</f>
        <v>44658</v>
      </c>
      <c r="H217" s="67">
        <v>30</v>
      </c>
      <c r="I217" s="50" t="s">
        <v>104</v>
      </c>
      <c r="J217" s="49" t="s">
        <v>482</v>
      </c>
      <c r="K217" s="77" t="str">
        <f>IFERROR(VLOOKUP('Febrero 2022'!B217,Dependencias!$A$2:$V$27,2,FALSE),"")</f>
        <v>Dirección de Lectura y Bibliotecas</v>
      </c>
      <c r="L217" s="52"/>
      <c r="M217" s="100" t="str">
        <f>IF(L217="","No hay fecha de respuesta!",NETWORKDAYS(F217,L217,FESTIVOS!$A$2:$A$146))</f>
        <v>No hay fecha de respuesta!</v>
      </c>
      <c r="N217" s="68"/>
    </row>
    <row r="218" spans="1:14" ht="15.75" customHeight="1" x14ac:dyDescent="0.25">
      <c r="A218" s="37" t="s">
        <v>74</v>
      </c>
      <c r="B218" s="49">
        <v>310</v>
      </c>
      <c r="C218" s="49" t="s">
        <v>82</v>
      </c>
      <c r="D218" s="49">
        <v>701962022</v>
      </c>
      <c r="E218" s="39">
        <v>20227100032042</v>
      </c>
      <c r="F218" s="40">
        <v>44615</v>
      </c>
      <c r="G218" s="41">
        <f>IFERROR(WORKDAY(F218,H218,FESTIVOS!$A$2:$V$146),"")</f>
        <v>44644</v>
      </c>
      <c r="H218" s="67">
        <v>20</v>
      </c>
      <c r="I218" s="50" t="s">
        <v>112</v>
      </c>
      <c r="J218" s="49" t="s">
        <v>483</v>
      </c>
      <c r="K218" s="77" t="str">
        <f>IFERROR(VLOOKUP('Febrero 2022'!B218,Dependencias!$A$2:$V$27,2,FALSE),"")</f>
        <v>Subdirección de Gestión Cultural y Artística</v>
      </c>
      <c r="L218" s="52">
        <v>44617</v>
      </c>
      <c r="M218" s="100">
        <f>IF(L218="","No hay fecha de respuesta!",NETWORKDAYS(F218,L218,FESTIVOS!$A$2:$A$146))</f>
        <v>3</v>
      </c>
      <c r="N218" s="44" t="s">
        <v>484</v>
      </c>
    </row>
    <row r="219" spans="1:14" ht="15.75" customHeight="1" x14ac:dyDescent="0.25">
      <c r="A219" s="37" t="s">
        <v>74</v>
      </c>
      <c r="B219" s="49">
        <v>310</v>
      </c>
      <c r="C219" s="49" t="s">
        <v>82</v>
      </c>
      <c r="D219" s="49">
        <v>702092022</v>
      </c>
      <c r="E219" s="39">
        <v>20227100032012</v>
      </c>
      <c r="F219" s="40">
        <v>44615</v>
      </c>
      <c r="G219" s="41">
        <f>IFERROR(WORKDAY(F219,H219,FESTIVOS!$A$2:$V$146),"")</f>
        <v>44644</v>
      </c>
      <c r="H219" s="67">
        <v>20</v>
      </c>
      <c r="I219" s="50" t="s">
        <v>112</v>
      </c>
      <c r="J219" s="49" t="s">
        <v>485</v>
      </c>
      <c r="K219" s="77" t="str">
        <f>IFERROR(VLOOKUP('Febrero 2022'!B219,Dependencias!$A$2:$V$27,2,FALSE),"")</f>
        <v>Subdirección de Gestión Cultural y Artística</v>
      </c>
      <c r="L219" s="52">
        <v>44617</v>
      </c>
      <c r="M219" s="100">
        <f>IF(L219="","No hay fecha de respuesta!",NETWORKDAYS(F219,L219,FESTIVOS!$A$2:$A$146))</f>
        <v>3</v>
      </c>
      <c r="N219" s="44" t="s">
        <v>486</v>
      </c>
    </row>
    <row r="220" spans="1:14" ht="15.75" customHeight="1" x14ac:dyDescent="0.25">
      <c r="A220" s="37" t="s">
        <v>74</v>
      </c>
      <c r="B220" s="49">
        <v>310</v>
      </c>
      <c r="C220" s="49" t="s">
        <v>82</v>
      </c>
      <c r="D220" s="49">
        <v>702242022</v>
      </c>
      <c r="E220" s="39">
        <v>20227100031962</v>
      </c>
      <c r="F220" s="40">
        <v>44615</v>
      </c>
      <c r="G220" s="41">
        <f>IFERROR(WORKDAY(F220,H220,FESTIVOS!$A$2:$V$146),"")</f>
        <v>44644</v>
      </c>
      <c r="H220" s="67">
        <v>20</v>
      </c>
      <c r="I220" s="50" t="s">
        <v>112</v>
      </c>
      <c r="J220" s="49" t="s">
        <v>487</v>
      </c>
      <c r="K220" s="77" t="str">
        <f>IFERROR(VLOOKUP('Febrero 2022'!B220,Dependencias!$A$2:$V$27,2,FALSE),"")</f>
        <v>Subdirección de Gestión Cultural y Artística</v>
      </c>
      <c r="L220" s="52">
        <v>44616</v>
      </c>
      <c r="M220" s="100">
        <f>IF(L220="","No hay fecha de respuesta!",NETWORKDAYS(F220,L220,FESTIVOS!$A$2:$A$146))</f>
        <v>2</v>
      </c>
      <c r="N220" s="44" t="s">
        <v>488</v>
      </c>
    </row>
    <row r="221" spans="1:14" ht="15.75" customHeight="1" x14ac:dyDescent="0.25">
      <c r="A221" s="37" t="s">
        <v>72</v>
      </c>
      <c r="B221" s="49">
        <v>140</v>
      </c>
      <c r="C221" s="49" t="s">
        <v>82</v>
      </c>
      <c r="D221" s="49">
        <v>702402022</v>
      </c>
      <c r="E221" s="39">
        <v>20227100031942</v>
      </c>
      <c r="F221" s="40">
        <v>44615</v>
      </c>
      <c r="G221" s="41">
        <f>IFERROR(WORKDAY(F221,H221,FESTIVOS!$A$2:$V$146),"")</f>
        <v>44658</v>
      </c>
      <c r="H221" s="67">
        <v>30</v>
      </c>
      <c r="I221" s="50" t="s">
        <v>107</v>
      </c>
      <c r="J221" s="49" t="s">
        <v>489</v>
      </c>
      <c r="K221" s="77" t="str">
        <f>IFERROR(VLOOKUP('Febrero 2022'!B221,Dependencias!$A$2:$V$27,2,FALSE),"")</f>
        <v>Oficina de Control Interno</v>
      </c>
      <c r="L221" s="52"/>
      <c r="M221" s="100" t="str">
        <f>IF(L221="","No hay fecha de respuesta!",NETWORKDAYS(F221,L221,FESTIVOS!$A$2:$A$146))</f>
        <v>No hay fecha de respuesta!</v>
      </c>
      <c r="N221" s="68"/>
    </row>
    <row r="222" spans="1:14" ht="15.75" customHeight="1" x14ac:dyDescent="0.25">
      <c r="A222" s="37" t="s">
        <v>61</v>
      </c>
      <c r="B222" s="49">
        <v>700</v>
      </c>
      <c r="C222" s="49" t="s">
        <v>82</v>
      </c>
      <c r="D222" s="49">
        <v>702652022</v>
      </c>
      <c r="E222" s="39">
        <v>20227100031382</v>
      </c>
      <c r="F222" s="40">
        <v>44615</v>
      </c>
      <c r="G222" s="41">
        <f>IFERROR(WORKDAY(F222,H222,FESTIVOS!$A$2:$V$146),"")</f>
        <v>44622</v>
      </c>
      <c r="H222" s="67">
        <v>5</v>
      </c>
      <c r="I222" s="50" t="s">
        <v>101</v>
      </c>
      <c r="J222" s="49" t="s">
        <v>490</v>
      </c>
      <c r="K222" s="77" t="str">
        <f>IFERROR(VLOOKUP('Febrero 2022'!B222,Dependencias!$A$2:$V$27,2,FALSE),"")</f>
        <v>Direccion de Gestion Corporativa</v>
      </c>
      <c r="L222" s="52">
        <v>44616</v>
      </c>
      <c r="M222" s="100">
        <f>IF(L222="","No hay fecha de respuesta!",NETWORKDAYS(F222,L222,FESTIVOS!$A$2:$A$146))</f>
        <v>2</v>
      </c>
      <c r="N222" s="44" t="s">
        <v>277</v>
      </c>
    </row>
    <row r="223" spans="1:14" ht="15.75" customHeight="1" x14ac:dyDescent="0.25">
      <c r="A223" s="37" t="s">
        <v>74</v>
      </c>
      <c r="B223" s="49">
        <v>700</v>
      </c>
      <c r="C223" s="49" t="s">
        <v>82</v>
      </c>
      <c r="D223" s="49">
        <v>725362022</v>
      </c>
      <c r="E223" s="39">
        <v>20227100031352</v>
      </c>
      <c r="F223" s="40">
        <v>44614</v>
      </c>
      <c r="G223" s="41">
        <f>IFERROR(WORKDAY(F223,H223,FESTIVOS!$A$2:$V$146),"")</f>
        <v>44621</v>
      </c>
      <c r="H223" s="67">
        <v>5</v>
      </c>
      <c r="I223" s="50" t="s">
        <v>101</v>
      </c>
      <c r="J223" s="49" t="s">
        <v>491</v>
      </c>
      <c r="K223" s="77" t="str">
        <f>IFERROR(VLOOKUP('Febrero 2022'!B223,Dependencias!$A$2:$V$27,2,FALSE),"")</f>
        <v>Direccion de Gestion Corporativa</v>
      </c>
      <c r="L223" s="52">
        <v>44621</v>
      </c>
      <c r="M223" s="100">
        <f>IF(L223="","No hay fecha de respuesta!",NETWORKDAYS(F223,L223,FESTIVOS!$A$2:$A$146))</f>
        <v>6</v>
      </c>
      <c r="N223" s="44" t="s">
        <v>492</v>
      </c>
    </row>
    <row r="224" spans="1:14" ht="15.75" customHeight="1" x14ac:dyDescent="0.25">
      <c r="A224" s="37" t="s">
        <v>61</v>
      </c>
      <c r="B224" s="49">
        <v>700</v>
      </c>
      <c r="C224" s="49" t="s">
        <v>82</v>
      </c>
      <c r="D224" s="49">
        <v>704262022</v>
      </c>
      <c r="E224" s="39">
        <v>20227100031242</v>
      </c>
      <c r="F224" s="40">
        <v>44615</v>
      </c>
      <c r="G224" s="41">
        <f>IFERROR(WORKDAY(F224,H224,FESTIVOS!$A$2:$V$146),"")</f>
        <v>44622</v>
      </c>
      <c r="H224" s="67">
        <v>5</v>
      </c>
      <c r="I224" s="50" t="s">
        <v>101</v>
      </c>
      <c r="J224" s="49" t="s">
        <v>493</v>
      </c>
      <c r="K224" s="77" t="str">
        <f>IFERROR(VLOOKUP('Febrero 2022'!B224,Dependencias!$A$2:$V$27,2,FALSE),"")</f>
        <v>Direccion de Gestion Corporativa</v>
      </c>
      <c r="L224" s="52">
        <v>44616</v>
      </c>
      <c r="M224" s="100">
        <f>IF(L224="","No hay fecha de respuesta!",NETWORKDAYS(F224,L224,FESTIVOS!$A$2:$A$146))</f>
        <v>2</v>
      </c>
      <c r="N224" s="44" t="s">
        <v>277</v>
      </c>
    </row>
    <row r="225" spans="1:14" ht="15.75" customHeight="1" x14ac:dyDescent="0.25">
      <c r="A225" s="37" t="s">
        <v>74</v>
      </c>
      <c r="B225" s="49">
        <v>330</v>
      </c>
      <c r="C225" s="49" t="s">
        <v>82</v>
      </c>
      <c r="D225" s="49">
        <v>705902022</v>
      </c>
      <c r="E225" s="39">
        <v>20227100031222</v>
      </c>
      <c r="F225" s="40">
        <v>44614</v>
      </c>
      <c r="G225" s="41">
        <f>IFERROR(WORKDAY(F225,H225,FESTIVOS!$A$2:$V$146),"")</f>
        <v>44643</v>
      </c>
      <c r="H225" s="67">
        <v>20</v>
      </c>
      <c r="I225" s="50" t="s">
        <v>98</v>
      </c>
      <c r="J225" s="49" t="s">
        <v>494</v>
      </c>
      <c r="K225" s="77" t="str">
        <f>IFERROR(VLOOKUP('Febrero 2022'!B225,Dependencias!$A$2:$V$27,2,FALSE),"")</f>
        <v>Subdirección de Infraestructura y patrimonio cultural</v>
      </c>
      <c r="L225" s="52">
        <v>44621</v>
      </c>
      <c r="M225" s="100">
        <f>IF(L225="","No hay fecha de respuesta!",NETWORKDAYS(F225,L225,FESTIVOS!$A$2:$A$146))</f>
        <v>6</v>
      </c>
      <c r="N225" s="44" t="s">
        <v>495</v>
      </c>
    </row>
    <row r="226" spans="1:14" ht="15.75" customHeight="1" x14ac:dyDescent="0.25">
      <c r="A226" s="37" t="s">
        <v>74</v>
      </c>
      <c r="B226" s="49">
        <v>310</v>
      </c>
      <c r="C226" s="49" t="s">
        <v>82</v>
      </c>
      <c r="D226" s="49">
        <v>706922022</v>
      </c>
      <c r="E226" s="39">
        <v>20227100031202</v>
      </c>
      <c r="F226" s="40">
        <v>44614</v>
      </c>
      <c r="G226" s="41">
        <f>IFERROR(WORKDAY(F226,H226,FESTIVOS!$A$2:$V$146),"")</f>
        <v>44643</v>
      </c>
      <c r="H226" s="67">
        <v>20</v>
      </c>
      <c r="I226" s="50" t="s">
        <v>112</v>
      </c>
      <c r="J226" s="49" t="s">
        <v>496</v>
      </c>
      <c r="K226" s="77" t="str">
        <f>IFERROR(VLOOKUP('Febrero 2022'!B226,Dependencias!$A$2:$V$27,2,FALSE),"")</f>
        <v>Subdirección de Gestión Cultural y Artística</v>
      </c>
      <c r="L226" s="52">
        <v>44630</v>
      </c>
      <c r="M226" s="100">
        <f>IF(L226="","No hay fecha de respuesta!",NETWORKDAYS(F226,L226,FESTIVOS!$A$2:$A$146))</f>
        <v>13</v>
      </c>
      <c r="N226" s="44" t="s">
        <v>497</v>
      </c>
    </row>
    <row r="227" spans="1:14" ht="15.75" customHeight="1" x14ac:dyDescent="0.25">
      <c r="A227" s="37" t="s">
        <v>61</v>
      </c>
      <c r="B227" s="49">
        <v>310</v>
      </c>
      <c r="C227" s="49" t="s">
        <v>82</v>
      </c>
      <c r="D227" s="49">
        <v>707302022</v>
      </c>
      <c r="E227" s="39">
        <v>20227100031052</v>
      </c>
      <c r="F227" s="40">
        <v>44613</v>
      </c>
      <c r="G227" s="41">
        <f>IFERROR(WORKDAY(F227,H227,FESTIVOS!$A$2:$V$146),"")</f>
        <v>44656</v>
      </c>
      <c r="H227" s="67">
        <v>30</v>
      </c>
      <c r="I227" s="79" t="s">
        <v>96</v>
      </c>
      <c r="J227" s="26" t="s">
        <v>498</v>
      </c>
      <c r="K227" s="77" t="str">
        <f>IFERROR(VLOOKUP('Febrero 2022'!B227,Dependencias!$A$2:$V$27,2,FALSE),"")</f>
        <v>Subdirección de Gestión Cultural y Artística</v>
      </c>
      <c r="L227" s="52"/>
      <c r="M227" s="100" t="str">
        <f>IF(L227="","No hay fecha de respuesta!",NETWORKDAYS(F227,L227,FESTIVOS!$A$2:$A$146))</f>
        <v>No hay fecha de respuesta!</v>
      </c>
      <c r="N227" s="68"/>
    </row>
    <row r="228" spans="1:14" ht="15.75" customHeight="1" x14ac:dyDescent="0.25">
      <c r="A228" s="37" t="s">
        <v>74</v>
      </c>
      <c r="B228" s="49">
        <v>310</v>
      </c>
      <c r="C228" s="49" t="s">
        <v>82</v>
      </c>
      <c r="D228" s="49">
        <v>709112022</v>
      </c>
      <c r="E228" s="39">
        <v>20227100031032</v>
      </c>
      <c r="F228" s="40">
        <v>44613</v>
      </c>
      <c r="G228" s="41">
        <f>IFERROR(WORKDAY(F228,H228,FESTIVOS!$A$2:$V$146),"")</f>
        <v>44642</v>
      </c>
      <c r="H228" s="67">
        <v>20</v>
      </c>
      <c r="I228" s="80" t="s">
        <v>96</v>
      </c>
      <c r="J228" s="81" t="s">
        <v>499</v>
      </c>
      <c r="K228" s="77" t="str">
        <f>IFERROR(VLOOKUP('Febrero 2022'!B228,Dependencias!$A$2:$V$27,2,FALSE),"")</f>
        <v>Subdirección de Gestión Cultural y Artística</v>
      </c>
      <c r="L228" s="52">
        <v>44628</v>
      </c>
      <c r="M228" s="100">
        <f>IF(L228="","No hay fecha de respuesta!",NETWORKDAYS(F228,L228,FESTIVOS!$A$2:$A$146))</f>
        <v>12</v>
      </c>
      <c r="N228" s="44" t="s">
        <v>500</v>
      </c>
    </row>
    <row r="229" spans="1:14" ht="15.75" customHeight="1" x14ac:dyDescent="0.25">
      <c r="A229" s="64" t="s">
        <v>74</v>
      </c>
      <c r="B229" s="49">
        <v>220</v>
      </c>
      <c r="C229" s="49" t="s">
        <v>82</v>
      </c>
      <c r="D229" s="49">
        <v>649992022</v>
      </c>
      <c r="E229" s="39">
        <v>20227100031132</v>
      </c>
      <c r="F229" s="40">
        <v>44613</v>
      </c>
      <c r="G229" s="41">
        <f>IFERROR(WORKDAY(F229,H229,FESTIVOS!$A$2:$V$146),"")</f>
        <v>44642</v>
      </c>
      <c r="H229" s="67">
        <v>20</v>
      </c>
      <c r="I229" s="82" t="s">
        <v>112</v>
      </c>
      <c r="J229" s="49" t="s">
        <v>501</v>
      </c>
      <c r="K229" s="77" t="str">
        <f>IFERROR(VLOOKUP('Febrero 2022'!B229,Dependencias!$A$2:$V$27,2,FALSE),"")</f>
        <v>Dirección de Fomento</v>
      </c>
      <c r="L229" s="52">
        <v>44614</v>
      </c>
      <c r="M229" s="100">
        <f>IF(L229="","No hay fecha de respuesta!",NETWORKDAYS(F229,L229,FESTIVOS!$A$2:$A$146))</f>
        <v>2</v>
      </c>
      <c r="N229" s="44" t="s">
        <v>450</v>
      </c>
    </row>
    <row r="230" spans="1:14" ht="15.75" customHeight="1" x14ac:dyDescent="0.25">
      <c r="A230" s="64" t="s">
        <v>74</v>
      </c>
      <c r="B230" s="49">
        <v>240</v>
      </c>
      <c r="C230" s="49" t="s">
        <v>82</v>
      </c>
      <c r="D230" s="49">
        <v>673642022</v>
      </c>
      <c r="E230" s="39">
        <v>20227100031822</v>
      </c>
      <c r="F230" s="40">
        <v>44615</v>
      </c>
      <c r="G230" s="41">
        <f>IFERROR(WORKDAY(F230,H230,FESTIVOS!$A$2:$V$146),"")</f>
        <v>44644</v>
      </c>
      <c r="H230" s="67">
        <v>20</v>
      </c>
      <c r="I230" s="50" t="s">
        <v>90</v>
      </c>
      <c r="J230" s="49" t="s">
        <v>502</v>
      </c>
      <c r="K230" s="77" t="str">
        <f>IFERROR(VLOOKUP('Febrero 2022'!B230,Dependencias!$A$2:$V$27,2,FALSE),"")</f>
        <v>Dirección de Economia, Estudios y Politica</v>
      </c>
      <c r="L230" s="52">
        <v>44637</v>
      </c>
      <c r="M230" s="100">
        <f>IF(L230="","No hay fecha de respuesta!",NETWORKDAYS(F230,L230,FESTIVOS!$A$2:$A$146))</f>
        <v>17</v>
      </c>
      <c r="N230" s="44" t="s">
        <v>503</v>
      </c>
    </row>
    <row r="231" spans="1:14" ht="15.75" customHeight="1" x14ac:dyDescent="0.25">
      <c r="A231" s="64" t="s">
        <v>74</v>
      </c>
      <c r="B231" s="49">
        <v>700</v>
      </c>
      <c r="C231" s="49" t="s">
        <v>82</v>
      </c>
      <c r="D231" s="49">
        <v>675772022</v>
      </c>
      <c r="E231" s="39">
        <v>20227100031542</v>
      </c>
      <c r="F231" s="40">
        <v>44614</v>
      </c>
      <c r="G231" s="41">
        <f>IFERROR(WORKDAY(F231,H231,FESTIVOS!$A$2:$V$146),"")</f>
        <v>44643</v>
      </c>
      <c r="H231" s="67">
        <v>20</v>
      </c>
      <c r="I231" s="50" t="s">
        <v>112</v>
      </c>
      <c r="J231" s="49" t="s">
        <v>504</v>
      </c>
      <c r="K231" s="77" t="str">
        <f>IFERROR(VLOOKUP('Febrero 2022'!B231,Dependencias!$A$2:$V$27,2,FALSE),"")</f>
        <v>Direccion de Gestion Corporativa</v>
      </c>
      <c r="L231" s="52">
        <v>44616</v>
      </c>
      <c r="M231" s="100">
        <f>IF(L231="","No hay fecha de respuesta!",NETWORKDAYS(F231,L231,FESTIVOS!$A$2:$A$146))</f>
        <v>3</v>
      </c>
      <c r="N231" s="68"/>
    </row>
    <row r="232" spans="1:14" ht="15.75" customHeight="1" x14ac:dyDescent="0.25">
      <c r="A232" s="64" t="s">
        <v>74</v>
      </c>
      <c r="B232" s="49">
        <v>310</v>
      </c>
      <c r="C232" s="49" t="s">
        <v>82</v>
      </c>
      <c r="D232" s="70">
        <v>675712022</v>
      </c>
      <c r="E232" s="39">
        <v>20227100031442</v>
      </c>
      <c r="F232" s="40">
        <v>44615</v>
      </c>
      <c r="G232" s="41">
        <f>IFERROR(WORKDAY(F232,H232,FESTIVOS!$A$2:$V$146),"")</f>
        <v>44644</v>
      </c>
      <c r="H232" s="67">
        <v>20</v>
      </c>
      <c r="I232" s="50" t="s">
        <v>112</v>
      </c>
      <c r="J232" s="49" t="s">
        <v>455</v>
      </c>
      <c r="K232" s="77" t="str">
        <f>IFERROR(VLOOKUP('Febrero 2022'!B232,Dependencias!$A$2:$V$27,2,FALSE),"")</f>
        <v>Subdirección de Gestión Cultural y Artística</v>
      </c>
      <c r="L232" s="52">
        <v>44635</v>
      </c>
      <c r="M232" s="100">
        <f>IF(L232="","No hay fecha de respuesta!",NETWORKDAYS(F232,L232,FESTIVOS!$A$2:$A$146))</f>
        <v>15</v>
      </c>
      <c r="N232" s="44" t="s">
        <v>505</v>
      </c>
    </row>
    <row r="233" spans="1:14" ht="15.75" customHeight="1" x14ac:dyDescent="0.25">
      <c r="A233" s="64" t="s">
        <v>74</v>
      </c>
      <c r="B233" s="49">
        <v>330</v>
      </c>
      <c r="C233" s="49" t="s">
        <v>82</v>
      </c>
      <c r="D233" s="70">
        <v>675822022</v>
      </c>
      <c r="E233" s="39">
        <v>20227100031852</v>
      </c>
      <c r="F233" s="40">
        <v>44615</v>
      </c>
      <c r="G233" s="41">
        <f>IFERROR(WORKDAY(F233,H233,FESTIVOS!$A$2:$V$146),"")</f>
        <v>44644</v>
      </c>
      <c r="H233" s="67">
        <v>20</v>
      </c>
      <c r="I233" s="50" t="s">
        <v>98</v>
      </c>
      <c r="J233" s="49" t="s">
        <v>506</v>
      </c>
      <c r="K233" s="77" t="str">
        <f>IFERROR(VLOOKUP('Febrero 2022'!B233,Dependencias!$A$2:$V$27,2,FALSE),"")</f>
        <v>Subdirección de Infraestructura y patrimonio cultural</v>
      </c>
      <c r="L233" s="52">
        <v>44624</v>
      </c>
      <c r="M233" s="100">
        <f>IF(L233="","No hay fecha de respuesta!",NETWORKDAYS(F233,L233,FESTIVOS!$A$2:$A$146))</f>
        <v>8</v>
      </c>
      <c r="N233" s="44" t="s">
        <v>507</v>
      </c>
    </row>
    <row r="234" spans="1:14" ht="15.75" customHeight="1" x14ac:dyDescent="0.25">
      <c r="A234" s="64" t="s">
        <v>74</v>
      </c>
      <c r="B234" s="49">
        <v>800</v>
      </c>
      <c r="C234" s="49" t="s">
        <v>80</v>
      </c>
      <c r="D234" s="70">
        <v>675632022</v>
      </c>
      <c r="E234" s="39">
        <v>20227100033092</v>
      </c>
      <c r="F234" s="40">
        <v>44615</v>
      </c>
      <c r="G234" s="41">
        <f>IFERROR(WORKDAY(F234,H234,FESTIVOS!$A$2:$V$146),"")</f>
        <v>44622</v>
      </c>
      <c r="H234" s="67">
        <v>5</v>
      </c>
      <c r="I234" s="50" t="s">
        <v>101</v>
      </c>
      <c r="J234" s="49" t="s">
        <v>508</v>
      </c>
      <c r="K234" s="77" t="str">
        <f>IFERROR(VLOOKUP('Febrero 2022'!B234,Dependencias!$A$2:$V$27,2,FALSE),"")</f>
        <v>Dirección de Lectura y Bibliotecas</v>
      </c>
      <c r="L234" s="52">
        <v>44622</v>
      </c>
      <c r="M234" s="100">
        <f>IF(L234="","No hay fecha de respuesta!",NETWORKDAYS(F234,L234,FESTIVOS!$A$2:$A$146))</f>
        <v>6</v>
      </c>
      <c r="N234" s="44" t="s">
        <v>509</v>
      </c>
    </row>
    <row r="235" spans="1:14" ht="15.75" customHeight="1" x14ac:dyDescent="0.25">
      <c r="A235" s="64" t="s">
        <v>74</v>
      </c>
      <c r="B235" s="49">
        <v>310</v>
      </c>
      <c r="C235" s="49" t="s">
        <v>82</v>
      </c>
      <c r="D235" s="70">
        <v>682912022</v>
      </c>
      <c r="E235" s="39">
        <v>20227100032172</v>
      </c>
      <c r="F235" s="40">
        <v>44615</v>
      </c>
      <c r="G235" s="41">
        <f>IFERROR(WORKDAY(F235,H235,FESTIVOS!$A$2:$V$146),"")</f>
        <v>44644</v>
      </c>
      <c r="H235" s="67">
        <v>20</v>
      </c>
      <c r="I235" s="50" t="s">
        <v>112</v>
      </c>
      <c r="J235" s="49" t="s">
        <v>510</v>
      </c>
      <c r="K235" s="77" t="str">
        <f>IFERROR(VLOOKUP('Febrero 2022'!B235,Dependencias!$A$2:$V$27,2,FALSE),"")</f>
        <v>Subdirección de Gestión Cultural y Artística</v>
      </c>
      <c r="L235" s="52">
        <v>44620</v>
      </c>
      <c r="M235" s="100">
        <f>IF(L235="","No hay fecha de respuesta!",NETWORKDAYS(F235,L235,FESTIVOS!$A$2:$A$146))</f>
        <v>4</v>
      </c>
      <c r="N235" s="44" t="s">
        <v>511</v>
      </c>
    </row>
    <row r="236" spans="1:14" ht="15.75" customHeight="1" x14ac:dyDescent="0.25">
      <c r="A236" s="64" t="s">
        <v>61</v>
      </c>
      <c r="B236" s="49">
        <v>220</v>
      </c>
      <c r="C236" s="49" t="s">
        <v>80</v>
      </c>
      <c r="D236" s="70">
        <v>679142022</v>
      </c>
      <c r="E236" s="39">
        <v>20227100033112</v>
      </c>
      <c r="F236" s="40">
        <v>44615</v>
      </c>
      <c r="G236" s="41">
        <f>IFERROR(WORKDAY(F236,H236,FESTIVOS!$A$2:$V$146),"")</f>
        <v>44658</v>
      </c>
      <c r="H236" s="67">
        <v>30</v>
      </c>
      <c r="I236" s="50" t="s">
        <v>93</v>
      </c>
      <c r="J236" s="49" t="s">
        <v>206</v>
      </c>
      <c r="K236" s="77" t="str">
        <f>IFERROR(VLOOKUP('Febrero 2022'!B236,Dependencias!$A$2:$V$27,2,FALSE),"")</f>
        <v>Dirección de Fomento</v>
      </c>
      <c r="L236" s="52"/>
      <c r="M236" s="100" t="str">
        <f>IF(L236="","No hay fecha de respuesta!",NETWORKDAYS(F236,L236,FESTIVOS!$A$2:$A$146))</f>
        <v>No hay fecha de respuesta!</v>
      </c>
      <c r="N236" s="68"/>
    </row>
    <row r="237" spans="1:14" ht="15.75" customHeight="1" x14ac:dyDescent="0.25">
      <c r="A237" s="64" t="s">
        <v>61</v>
      </c>
      <c r="B237" s="49">
        <v>800</v>
      </c>
      <c r="C237" s="49" t="s">
        <v>80</v>
      </c>
      <c r="D237" s="70">
        <v>651362022</v>
      </c>
      <c r="E237" s="39">
        <v>20227100033372</v>
      </c>
      <c r="F237" s="40">
        <v>44616</v>
      </c>
      <c r="G237" s="41">
        <f>IFERROR(WORKDAY(F237,H237,FESTIVOS!$A$2:$V$146),"")</f>
        <v>44659</v>
      </c>
      <c r="H237" s="67">
        <v>30</v>
      </c>
      <c r="I237" s="50" t="s">
        <v>104</v>
      </c>
      <c r="J237" s="49" t="s">
        <v>512</v>
      </c>
      <c r="K237" s="77" t="str">
        <f>IFERROR(VLOOKUP('Febrero 2022'!B237,Dependencias!$A$2:$V$27,2,FALSE),"")</f>
        <v>Dirección de Lectura y Bibliotecas</v>
      </c>
      <c r="L237" s="52"/>
      <c r="M237" s="100" t="str">
        <f>IF(L237="","No hay fecha de respuesta!",NETWORKDAYS(F237,L237,FESTIVOS!$A$2:$A$146))</f>
        <v>No hay fecha de respuesta!</v>
      </c>
      <c r="N237" s="68"/>
    </row>
    <row r="238" spans="1:14" ht="15.75" customHeight="1" x14ac:dyDescent="0.25">
      <c r="A238" s="64" t="s">
        <v>74</v>
      </c>
      <c r="B238" s="49">
        <v>800</v>
      </c>
      <c r="C238" s="49" t="s">
        <v>80</v>
      </c>
      <c r="D238" s="70">
        <v>696402022</v>
      </c>
      <c r="E238" s="39">
        <v>20227100033382</v>
      </c>
      <c r="F238" s="40">
        <v>44616</v>
      </c>
      <c r="G238" s="41">
        <f>IFERROR(WORKDAY(F238,H238,FESTIVOS!$A$2:$V$146),"")</f>
        <v>44623</v>
      </c>
      <c r="H238" s="67">
        <v>5</v>
      </c>
      <c r="I238" s="50" t="s">
        <v>101</v>
      </c>
      <c r="J238" s="49" t="s">
        <v>508</v>
      </c>
      <c r="K238" s="77" t="str">
        <f>IFERROR(VLOOKUP('Febrero 2022'!B238,Dependencias!$A$2:$V$27,2,FALSE),"")</f>
        <v>Dirección de Lectura y Bibliotecas</v>
      </c>
      <c r="L238" s="52">
        <v>44622</v>
      </c>
      <c r="M238" s="100">
        <f>IF(L238="","No hay fecha de respuesta!",NETWORKDAYS(F238,L238,FESTIVOS!$A$2:$A$146))</f>
        <v>5</v>
      </c>
      <c r="N238" s="44" t="s">
        <v>513</v>
      </c>
    </row>
    <row r="239" spans="1:14" ht="15.75" customHeight="1" x14ac:dyDescent="0.25">
      <c r="A239" s="64" t="s">
        <v>74</v>
      </c>
      <c r="B239" s="49">
        <v>800</v>
      </c>
      <c r="C239" s="49" t="s">
        <v>80</v>
      </c>
      <c r="D239" s="70">
        <v>707512022</v>
      </c>
      <c r="E239" s="39">
        <v>20227100033392</v>
      </c>
      <c r="F239" s="40">
        <v>44616</v>
      </c>
      <c r="G239" s="41">
        <f>IFERROR(WORKDAY(F239,H239,FESTIVOS!$A$2:$V$146),"")</f>
        <v>44623</v>
      </c>
      <c r="H239" s="67">
        <v>5</v>
      </c>
      <c r="I239" s="50" t="s">
        <v>101</v>
      </c>
      <c r="J239" s="49" t="s">
        <v>514</v>
      </c>
      <c r="K239" s="77" t="str">
        <f>IFERROR(VLOOKUP('Febrero 2022'!B239,Dependencias!$A$2:$V$27,2,FALSE),"")</f>
        <v>Dirección de Lectura y Bibliotecas</v>
      </c>
      <c r="L239" s="52">
        <v>44623</v>
      </c>
      <c r="M239" s="100">
        <f>IF(L239="","No hay fecha de respuesta!",NETWORKDAYS(F239,L239,FESTIVOS!$A$2:$A$146))</f>
        <v>6</v>
      </c>
      <c r="N239" s="44" t="s">
        <v>515</v>
      </c>
    </row>
    <row r="240" spans="1:14" ht="15.75" customHeight="1" x14ac:dyDescent="0.25">
      <c r="A240" s="64" t="s">
        <v>74</v>
      </c>
      <c r="B240" s="49">
        <v>700</v>
      </c>
      <c r="C240" s="49" t="s">
        <v>80</v>
      </c>
      <c r="D240" s="70">
        <v>707822022</v>
      </c>
      <c r="E240" s="39">
        <v>20227100033442</v>
      </c>
      <c r="F240" s="40">
        <v>44616</v>
      </c>
      <c r="G240" s="41">
        <f>IFERROR(WORKDAY(F240,H240,FESTIVOS!$A$2:$V$146),"")</f>
        <v>44645</v>
      </c>
      <c r="H240" s="67">
        <v>20</v>
      </c>
      <c r="I240" s="50" t="s">
        <v>104</v>
      </c>
      <c r="J240" s="49" t="s">
        <v>516</v>
      </c>
      <c r="K240" s="77" t="str">
        <f>IFERROR(VLOOKUP('Febrero 2022'!B240,Dependencias!$A$2:$V$27,2,FALSE),"")</f>
        <v>Direccion de Gestion Corporativa</v>
      </c>
      <c r="L240" s="52">
        <v>44617</v>
      </c>
      <c r="M240" s="100">
        <f>IF(L240="","No hay fecha de respuesta!",NETWORKDAYS(F240,L240,FESTIVOS!$A$2:$A$146))</f>
        <v>2</v>
      </c>
      <c r="N240" s="44" t="s">
        <v>517</v>
      </c>
    </row>
    <row r="241" spans="1:14" ht="15.75" customHeight="1" x14ac:dyDescent="0.25">
      <c r="A241" s="37" t="s">
        <v>61</v>
      </c>
      <c r="B241" s="49">
        <v>330</v>
      </c>
      <c r="C241" s="49" t="s">
        <v>82</v>
      </c>
      <c r="D241" s="70">
        <v>716002022</v>
      </c>
      <c r="E241" s="39">
        <v>20227100032852</v>
      </c>
      <c r="F241" s="40">
        <v>44616</v>
      </c>
      <c r="G241" s="41">
        <f>IFERROR(WORKDAY(F241,H241,FESTIVOS!$A$2:$V$146),"")</f>
        <v>44659</v>
      </c>
      <c r="H241" s="67">
        <v>30</v>
      </c>
      <c r="I241" s="50" t="s">
        <v>98</v>
      </c>
      <c r="J241" s="49" t="s">
        <v>518</v>
      </c>
      <c r="K241" s="77" t="str">
        <f>IFERROR(VLOOKUP('Febrero 2022'!B241,Dependencias!$A$2:$V$27,2,FALSE),"")</f>
        <v>Subdirección de Infraestructura y patrimonio cultural</v>
      </c>
      <c r="L241" s="52"/>
      <c r="M241" s="100" t="str">
        <f>IF(L241="","No hay fecha de respuesta!",NETWORKDAYS(F241,L241,FESTIVOS!$A$2:$A$146))</f>
        <v>No hay fecha de respuesta!</v>
      </c>
      <c r="N241" s="68"/>
    </row>
    <row r="242" spans="1:14" ht="15.75" customHeight="1" x14ac:dyDescent="0.25">
      <c r="A242" s="37" t="s">
        <v>74</v>
      </c>
      <c r="B242" s="49">
        <v>310</v>
      </c>
      <c r="C242" s="49" t="s">
        <v>82</v>
      </c>
      <c r="D242" s="49">
        <v>716162022</v>
      </c>
      <c r="E242" s="39">
        <v>20227100031002</v>
      </c>
      <c r="F242" s="40">
        <v>44613</v>
      </c>
      <c r="G242" s="41">
        <f>IFERROR(WORKDAY(F242,H242,FESTIVOS!$A$2:$V$146),"")</f>
        <v>44642</v>
      </c>
      <c r="H242" s="67">
        <v>20</v>
      </c>
      <c r="I242" s="50" t="s">
        <v>112</v>
      </c>
      <c r="J242" s="49" t="s">
        <v>519</v>
      </c>
      <c r="K242" s="77" t="str">
        <f>IFERROR(VLOOKUP('Febrero 2022'!B242,Dependencias!$A$2:$V$27,2,FALSE),"")</f>
        <v>Subdirección de Gestión Cultural y Artística</v>
      </c>
      <c r="L242" s="52">
        <v>44631</v>
      </c>
      <c r="M242" s="100">
        <f>IF(L242="","No hay fecha de respuesta!",NETWORKDAYS(F242,L242,FESTIVOS!$A$2:$A$146))</f>
        <v>15</v>
      </c>
      <c r="N242" s="44" t="s">
        <v>520</v>
      </c>
    </row>
    <row r="243" spans="1:14" ht="15.75" customHeight="1" x14ac:dyDescent="0.25">
      <c r="A243" s="64" t="s">
        <v>61</v>
      </c>
      <c r="B243" s="49">
        <v>220</v>
      </c>
      <c r="C243" s="49" t="s">
        <v>80</v>
      </c>
      <c r="D243" s="38">
        <v>697842022</v>
      </c>
      <c r="E243" s="39">
        <v>20227100033512</v>
      </c>
      <c r="F243" s="40">
        <v>44617</v>
      </c>
      <c r="G243" s="41">
        <f>IFERROR(WORKDAY(F243,H243,FESTIVOS!$A$2:$V$146),"")</f>
        <v>44662</v>
      </c>
      <c r="H243" s="67">
        <v>30</v>
      </c>
      <c r="I243" s="50" t="s">
        <v>106</v>
      </c>
      <c r="J243" s="49" t="s">
        <v>521</v>
      </c>
      <c r="K243" s="77" t="str">
        <f>IFERROR(VLOOKUP('Febrero 2022'!B243,Dependencias!$A$2:$V$27,2,FALSE),"")</f>
        <v>Dirección de Fomento</v>
      </c>
      <c r="L243" s="52"/>
      <c r="M243" s="100" t="str">
        <f>IF(L243="","No hay fecha de respuesta!",NETWORKDAYS(F243,L243,FESTIVOS!$A$2:$A$146))</f>
        <v>No hay fecha de respuesta!</v>
      </c>
      <c r="N243" s="68"/>
    </row>
    <row r="244" spans="1:14" ht="15.75" customHeight="1" x14ac:dyDescent="0.25">
      <c r="A244" s="64" t="s">
        <v>74</v>
      </c>
      <c r="B244" s="49">
        <v>310</v>
      </c>
      <c r="C244" s="49" t="s">
        <v>82</v>
      </c>
      <c r="D244" s="49">
        <v>776592022</v>
      </c>
      <c r="E244" s="46">
        <v>20227100033152</v>
      </c>
      <c r="F244" s="40">
        <v>44617</v>
      </c>
      <c r="G244" s="41">
        <f>IFERROR(WORKDAY(F244,H244,FESTIVOS!$A$2:$V$146),"")</f>
        <v>44648</v>
      </c>
      <c r="H244" s="67">
        <v>20</v>
      </c>
      <c r="I244" s="50" t="s">
        <v>112</v>
      </c>
      <c r="J244" s="49" t="s">
        <v>522</v>
      </c>
      <c r="K244" s="77" t="str">
        <f>IFERROR(VLOOKUP('Febrero 2022'!B244,Dependencias!$A$2:$V$27,2,FALSE),"")</f>
        <v>Subdirección de Gestión Cultural y Artística</v>
      </c>
      <c r="L244" s="52">
        <v>44635</v>
      </c>
      <c r="M244" s="100">
        <f>IF(L244="","No hay fecha de respuesta!",NETWORKDAYS(F244,L244,FESTIVOS!$A$2:$A$146))</f>
        <v>13</v>
      </c>
      <c r="N244" s="44" t="s">
        <v>523</v>
      </c>
    </row>
    <row r="245" spans="1:14" ht="15.75" customHeight="1" x14ac:dyDescent="0.25">
      <c r="A245" s="64" t="s">
        <v>74</v>
      </c>
      <c r="B245" s="49">
        <v>310</v>
      </c>
      <c r="C245" s="49" t="s">
        <v>82</v>
      </c>
      <c r="D245" s="49">
        <v>719692022</v>
      </c>
      <c r="E245" s="39">
        <v>20227100033202</v>
      </c>
      <c r="F245" s="40">
        <v>44617</v>
      </c>
      <c r="G245" s="41">
        <f>IFERROR(WORKDAY(F245,H245,FESTIVOS!$A$2:$V$146),"")</f>
        <v>44648</v>
      </c>
      <c r="H245" s="67">
        <v>20</v>
      </c>
      <c r="I245" s="50" t="s">
        <v>112</v>
      </c>
      <c r="J245" s="49" t="s">
        <v>524</v>
      </c>
      <c r="K245" s="77" t="str">
        <f>IFERROR(VLOOKUP('Febrero 2022'!B245,Dependencias!$A$2:$V$27,2,FALSE),"")</f>
        <v>Subdirección de Gestión Cultural y Artística</v>
      </c>
      <c r="L245" s="52">
        <v>44635</v>
      </c>
      <c r="M245" s="100">
        <f>IF(L245="","No hay fecha de respuesta!",NETWORKDAYS(F245,L245,FESTIVOS!$A$2:$A$146))</f>
        <v>13</v>
      </c>
      <c r="N245" s="44" t="s">
        <v>525</v>
      </c>
    </row>
    <row r="246" spans="1:14" ht="15.75" customHeight="1" x14ac:dyDescent="0.25">
      <c r="A246" s="64" t="s">
        <v>74</v>
      </c>
      <c r="B246" s="49">
        <v>310</v>
      </c>
      <c r="C246" s="49" t="s">
        <v>82</v>
      </c>
      <c r="D246" s="49">
        <v>719682022</v>
      </c>
      <c r="E246" s="39">
        <v>20227100033202</v>
      </c>
      <c r="F246" s="40">
        <v>44617</v>
      </c>
      <c r="G246" s="41">
        <f>IFERROR(WORKDAY(F246,H246,FESTIVOS!$A$2:$V$146),"")</f>
        <v>44648</v>
      </c>
      <c r="H246" s="67">
        <v>20</v>
      </c>
      <c r="I246" s="50" t="s">
        <v>112</v>
      </c>
      <c r="J246" s="49" t="s">
        <v>524</v>
      </c>
      <c r="K246" s="77" t="str">
        <f>IFERROR(VLOOKUP('Febrero 2022'!B246,Dependencias!$A$2:$V$27,2,FALSE),"")</f>
        <v>Subdirección de Gestión Cultural y Artística</v>
      </c>
      <c r="L246" s="52">
        <v>44635</v>
      </c>
      <c r="M246" s="100">
        <f>IF(L246="","No hay fecha de respuesta!",NETWORKDAYS(F246,L246,FESTIVOS!$A$2:$A$146))</f>
        <v>13</v>
      </c>
      <c r="N246" s="44" t="s">
        <v>525</v>
      </c>
    </row>
    <row r="247" spans="1:14" ht="15.75" customHeight="1" x14ac:dyDescent="0.25">
      <c r="A247" s="37" t="s">
        <v>61</v>
      </c>
      <c r="B247" s="49">
        <v>700</v>
      </c>
      <c r="C247" s="49" t="s">
        <v>82</v>
      </c>
      <c r="D247" s="49">
        <v>724292022</v>
      </c>
      <c r="E247" s="39">
        <v>20227100033062</v>
      </c>
      <c r="F247" s="40">
        <v>44617</v>
      </c>
      <c r="G247" s="41">
        <f>IFERROR(WORKDAY(F247,H247,FESTIVOS!$A$2:$V$146),"")</f>
        <v>44624</v>
      </c>
      <c r="H247" s="67">
        <v>5</v>
      </c>
      <c r="I247" s="50" t="s">
        <v>101</v>
      </c>
      <c r="J247" s="49" t="s">
        <v>526</v>
      </c>
      <c r="K247" s="77" t="str">
        <f>IFERROR(VLOOKUP('Febrero 2022'!B247,Dependencias!$A$2:$V$27,2,FALSE),"")</f>
        <v>Direccion de Gestion Corporativa</v>
      </c>
      <c r="L247" s="52">
        <v>44617</v>
      </c>
      <c r="M247" s="100">
        <f>IF(L247="","No hay fecha de respuesta!",NETWORKDAYS(F247,L247,FESTIVOS!$A$2:$A$146))</f>
        <v>1</v>
      </c>
      <c r="N247" s="44" t="s">
        <v>135</v>
      </c>
    </row>
    <row r="248" spans="1:14" ht="15.75" customHeight="1" x14ac:dyDescent="0.25">
      <c r="A248" s="37" t="s">
        <v>74</v>
      </c>
      <c r="B248" s="49">
        <v>310</v>
      </c>
      <c r="C248" s="49" t="s">
        <v>82</v>
      </c>
      <c r="D248" s="49">
        <v>725002022</v>
      </c>
      <c r="E248" s="39">
        <v>20227100033262</v>
      </c>
      <c r="F248" s="40">
        <v>44617</v>
      </c>
      <c r="G248" s="41">
        <f>IFERROR(WORKDAY(F248,H248,FESTIVOS!$A$2:$V$146),"")</f>
        <v>44648</v>
      </c>
      <c r="H248" s="67">
        <v>20</v>
      </c>
      <c r="I248" s="50" t="s">
        <v>112</v>
      </c>
      <c r="J248" s="49" t="s">
        <v>527</v>
      </c>
      <c r="K248" s="77" t="str">
        <f>IFERROR(VLOOKUP('Febrero 2022'!B248,Dependencias!$A$2:$V$27,2,FALSE),"")</f>
        <v>Subdirección de Gestión Cultural y Artística</v>
      </c>
      <c r="L248" s="52">
        <v>44630</v>
      </c>
      <c r="M248" s="100">
        <f>IF(L248="","No hay fecha de respuesta!",NETWORKDAYS(F248,L248,FESTIVOS!$A$2:$A$146))</f>
        <v>10</v>
      </c>
      <c r="N248" s="44" t="s">
        <v>528</v>
      </c>
    </row>
    <row r="249" spans="1:14" ht="15.75" customHeight="1" x14ac:dyDescent="0.25">
      <c r="A249" s="37" t="s">
        <v>74</v>
      </c>
      <c r="B249" s="49">
        <v>700</v>
      </c>
      <c r="C249" s="49" t="s">
        <v>82</v>
      </c>
      <c r="D249" s="49">
        <v>725152022</v>
      </c>
      <c r="E249" s="39">
        <v>20227100033272</v>
      </c>
      <c r="F249" s="40">
        <v>44617</v>
      </c>
      <c r="G249" s="41">
        <f>IFERROR(WORKDAY(F249,H249,FESTIVOS!$A$2:$V$146),"")</f>
        <v>44624</v>
      </c>
      <c r="H249" s="67">
        <v>5</v>
      </c>
      <c r="I249" s="50" t="s">
        <v>101</v>
      </c>
      <c r="J249" s="49" t="s">
        <v>529</v>
      </c>
      <c r="K249" s="77" t="str">
        <f>IFERROR(VLOOKUP('Febrero 2022'!B249,Dependencias!$A$2:$V$27,2,FALSE),"")</f>
        <v>Direccion de Gestion Corporativa</v>
      </c>
      <c r="L249" s="52">
        <v>44621</v>
      </c>
      <c r="M249" s="100">
        <f>IF(L249="","No hay fecha de respuesta!",NETWORKDAYS(F249,L249,FESTIVOS!$A$2:$A$146))</f>
        <v>3</v>
      </c>
      <c r="N249" s="44" t="s">
        <v>530</v>
      </c>
    </row>
    <row r="250" spans="1:14" ht="15.75" customHeight="1" x14ac:dyDescent="0.25">
      <c r="A250" s="37" t="s">
        <v>74</v>
      </c>
      <c r="B250" s="49">
        <v>700</v>
      </c>
      <c r="C250" s="49" t="s">
        <v>80</v>
      </c>
      <c r="D250" s="49">
        <v>707932022</v>
      </c>
      <c r="E250" s="39">
        <v>20227100034922</v>
      </c>
      <c r="F250" s="40">
        <v>44616</v>
      </c>
      <c r="G250" s="41">
        <f>IFERROR(WORKDAY(F250,H250,FESTIVOS!$A$2:$V$146),"")</f>
        <v>44645</v>
      </c>
      <c r="H250" s="67">
        <v>20</v>
      </c>
      <c r="I250" s="50" t="s">
        <v>104</v>
      </c>
      <c r="J250" s="49" t="s">
        <v>531</v>
      </c>
      <c r="K250" s="77" t="str">
        <f>IFERROR(VLOOKUP('Febrero 2022'!B250,Dependencias!$A$2:$V$27,2,FALSE),"")</f>
        <v>Direccion de Gestion Corporativa</v>
      </c>
      <c r="L250" s="52">
        <v>44617</v>
      </c>
      <c r="M250" s="100">
        <f>IF(L250="","No hay fecha de respuesta!",NETWORKDAYS(F250,L250,FESTIVOS!$A$2:$A$146))</f>
        <v>2</v>
      </c>
      <c r="N250" s="44" t="s">
        <v>532</v>
      </c>
    </row>
    <row r="251" spans="1:14" ht="15.75" customHeight="1" x14ac:dyDescent="0.25">
      <c r="A251" s="37" t="s">
        <v>74</v>
      </c>
      <c r="B251" s="49">
        <v>700</v>
      </c>
      <c r="C251" s="49" t="s">
        <v>80</v>
      </c>
      <c r="D251" s="49">
        <v>707662022</v>
      </c>
      <c r="E251" s="39">
        <v>20227100034932</v>
      </c>
      <c r="F251" s="40">
        <v>44616</v>
      </c>
      <c r="G251" s="41">
        <f>IFERROR(WORKDAY(F251,H251,FESTIVOS!$A$2:$V$146),"")</f>
        <v>44645</v>
      </c>
      <c r="H251" s="67">
        <v>20</v>
      </c>
      <c r="I251" s="50" t="s">
        <v>104</v>
      </c>
      <c r="J251" s="49" t="s">
        <v>531</v>
      </c>
      <c r="K251" s="77" t="str">
        <f>IFERROR(VLOOKUP('Febrero 2022'!B251,Dependencias!$A$2:$V$27,2,FALSE),"")</f>
        <v>Direccion de Gestion Corporativa</v>
      </c>
      <c r="L251" s="52">
        <v>44617</v>
      </c>
      <c r="M251" s="100">
        <f>IF(L251="","No hay fecha de respuesta!",NETWORKDAYS(F251,L251,FESTIVOS!$A$2:$A$146))</f>
        <v>2</v>
      </c>
      <c r="N251" s="44" t="s">
        <v>532</v>
      </c>
    </row>
    <row r="252" spans="1:14" ht="15.75" customHeight="1" x14ac:dyDescent="0.25">
      <c r="A252" s="37" t="s">
        <v>74</v>
      </c>
      <c r="B252" s="49">
        <v>700</v>
      </c>
      <c r="C252" s="49" t="s">
        <v>80</v>
      </c>
      <c r="D252" s="49">
        <v>705722022</v>
      </c>
      <c r="E252" s="39">
        <v>20227100034952</v>
      </c>
      <c r="F252" s="40">
        <v>44616</v>
      </c>
      <c r="G252" s="41">
        <f>IFERROR(WORKDAY(F252,H252,FESTIVOS!$A$2:$V$146),"")</f>
        <v>44630</v>
      </c>
      <c r="H252" s="67">
        <v>10</v>
      </c>
      <c r="I252" s="50" t="s">
        <v>111</v>
      </c>
      <c r="J252" s="49" t="s">
        <v>533</v>
      </c>
      <c r="K252" s="77" t="str">
        <f>IFERROR(VLOOKUP('Febrero 2022'!B252,Dependencias!$A$2:$V$27,2,FALSE),"")</f>
        <v>Direccion de Gestion Corporativa</v>
      </c>
      <c r="L252" s="52">
        <v>44630</v>
      </c>
      <c r="M252" s="100">
        <f>IF(L252="","No hay fecha de respuesta!",NETWORKDAYS(F252,L252,FESTIVOS!$A$2:$A$146))</f>
        <v>11</v>
      </c>
      <c r="N252" s="44" t="s">
        <v>534</v>
      </c>
    </row>
    <row r="253" spans="1:14" ht="15.75" customHeight="1" x14ac:dyDescent="0.25">
      <c r="A253" s="37" t="s">
        <v>74</v>
      </c>
      <c r="B253" s="49">
        <v>700</v>
      </c>
      <c r="C253" s="49" t="s">
        <v>80</v>
      </c>
      <c r="D253" s="83">
        <v>737562022</v>
      </c>
      <c r="E253" s="84"/>
      <c r="F253" s="40">
        <v>44620</v>
      </c>
      <c r="G253" s="41">
        <f>IFERROR(WORKDAY(F253,H253,FESTIVOS!$A$2:$V$146),"")</f>
        <v>44649</v>
      </c>
      <c r="H253" s="67">
        <v>20</v>
      </c>
      <c r="I253" s="50" t="s">
        <v>104</v>
      </c>
      <c r="J253" s="49" t="s">
        <v>531</v>
      </c>
      <c r="K253" s="77" t="str">
        <f>IFERROR(VLOOKUP('Febrero 2022'!B253,Dependencias!$A$2:$V$27,2,FALSE),"")</f>
        <v>Direccion de Gestion Corporativa</v>
      </c>
      <c r="L253" s="52">
        <v>44621</v>
      </c>
      <c r="M253" s="100">
        <f>IF(L253="","No hay fecha de respuesta!",NETWORKDAYS(F253,L253,FESTIVOS!$A$2:$A$146))</f>
        <v>2</v>
      </c>
      <c r="N253" s="44" t="s">
        <v>535</v>
      </c>
    </row>
    <row r="254" spans="1:14" ht="15.75" customHeight="1" x14ac:dyDescent="0.25">
      <c r="A254" s="37" t="s">
        <v>61</v>
      </c>
      <c r="B254" s="49">
        <v>700</v>
      </c>
      <c r="C254" s="49" t="s">
        <v>82</v>
      </c>
      <c r="D254" s="49">
        <v>756982022</v>
      </c>
      <c r="E254" s="39">
        <v>20227100034512</v>
      </c>
      <c r="F254" s="40">
        <v>44620</v>
      </c>
      <c r="G254" s="41">
        <f>IFERROR(WORKDAY(F254,H254,FESTIVOS!$A$2:$V$146),"")</f>
        <v>44627</v>
      </c>
      <c r="H254" s="67">
        <v>5</v>
      </c>
      <c r="I254" s="50" t="s">
        <v>101</v>
      </c>
      <c r="J254" s="49" t="s">
        <v>536</v>
      </c>
      <c r="K254" s="77" t="str">
        <f>IFERROR(VLOOKUP('Febrero 2022'!B254,Dependencias!$A$2:$V$27,2,FALSE),"")</f>
        <v>Direccion de Gestion Corporativa</v>
      </c>
      <c r="L254" s="52">
        <v>44621</v>
      </c>
      <c r="M254" s="100">
        <f>IF(L254="","No hay fecha de respuesta!",NETWORKDAYS(F254,L254,FESTIVOS!$A$2:$A$146))</f>
        <v>2</v>
      </c>
      <c r="N254" s="44" t="s">
        <v>537</v>
      </c>
    </row>
    <row r="255" spans="1:14" ht="15.75" customHeight="1" x14ac:dyDescent="0.25">
      <c r="A255" s="37" t="s">
        <v>61</v>
      </c>
      <c r="B255" s="49">
        <v>330</v>
      </c>
      <c r="C255" s="49" t="s">
        <v>80</v>
      </c>
      <c r="D255" s="49">
        <v>755472022</v>
      </c>
      <c r="E255" s="39">
        <v>20227100050462</v>
      </c>
      <c r="F255" s="40">
        <v>44620</v>
      </c>
      <c r="G255" s="41">
        <f>IFERROR(WORKDAY(F255,H255,FESTIVOS!$A$2:$V$146),"")</f>
        <v>44663</v>
      </c>
      <c r="H255" s="67">
        <v>30</v>
      </c>
      <c r="I255" s="50" t="s">
        <v>98</v>
      </c>
      <c r="J255" s="49" t="s">
        <v>538</v>
      </c>
      <c r="K255" s="77" t="str">
        <f>IFERROR(VLOOKUP('Febrero 2022'!B255,Dependencias!$A$2:$V$27,2,FALSE),"")</f>
        <v>Subdirección de Infraestructura y patrimonio cultural</v>
      </c>
      <c r="L255" s="52"/>
      <c r="M255" s="100" t="str">
        <f>IF(L255="","No hay fecha de respuesta!",NETWORKDAYS(F255,L255,FESTIVOS!$A$2:$A$146))</f>
        <v>No hay fecha de respuesta!</v>
      </c>
      <c r="N255" s="68"/>
    </row>
    <row r="256" spans="1:14" ht="15.75" customHeight="1" x14ac:dyDescent="0.25">
      <c r="A256" s="37" t="s">
        <v>61</v>
      </c>
      <c r="B256" s="49">
        <v>700</v>
      </c>
      <c r="C256" s="49" t="s">
        <v>82</v>
      </c>
      <c r="D256" s="49">
        <v>750832022</v>
      </c>
      <c r="E256" s="39">
        <v>20227100034302</v>
      </c>
      <c r="F256" s="40">
        <v>44620</v>
      </c>
      <c r="G256" s="41">
        <f>IFERROR(WORKDAY(F256,H256,FESTIVOS!$A$2:$V$146),"")</f>
        <v>44627</v>
      </c>
      <c r="H256" s="67">
        <v>5</v>
      </c>
      <c r="I256" s="50" t="s">
        <v>101</v>
      </c>
      <c r="J256" s="49" t="s">
        <v>539</v>
      </c>
      <c r="K256" s="77" t="str">
        <f>IFERROR(VLOOKUP('Febrero 2022'!B256,Dependencias!$A$2:$V$27,2,FALSE),"")</f>
        <v>Direccion de Gestion Corporativa</v>
      </c>
      <c r="L256" s="52">
        <v>44621</v>
      </c>
      <c r="M256" s="100">
        <f>IF(L256="","No hay fecha de respuesta!",NETWORKDAYS(F256,L256,FESTIVOS!$A$2:$A$146))</f>
        <v>2</v>
      </c>
      <c r="N256" s="44" t="s">
        <v>537</v>
      </c>
    </row>
    <row r="257" spans="1:14" ht="15.75" customHeight="1" x14ac:dyDescent="0.25">
      <c r="A257" s="37" t="s">
        <v>61</v>
      </c>
      <c r="B257" s="49">
        <v>800</v>
      </c>
      <c r="C257" s="49" t="s">
        <v>82</v>
      </c>
      <c r="D257" s="49">
        <v>748112022</v>
      </c>
      <c r="E257" s="39">
        <v>20227100034182</v>
      </c>
      <c r="F257" s="40">
        <v>44620</v>
      </c>
      <c r="G257" s="41">
        <f>IFERROR(WORKDAY(F257,H257,FESTIVOS!$A$2:$V$146),"")</f>
        <v>44663</v>
      </c>
      <c r="H257" s="67">
        <v>30</v>
      </c>
      <c r="I257" s="50" t="s">
        <v>104</v>
      </c>
      <c r="J257" s="49" t="s">
        <v>540</v>
      </c>
      <c r="K257" s="77" t="str">
        <f>IFERROR(VLOOKUP('Febrero 2022'!B257,Dependencias!$A$2:$V$27,2,FALSE),"")</f>
        <v>Dirección de Lectura y Bibliotecas</v>
      </c>
      <c r="L257" s="52"/>
      <c r="M257" s="100" t="str">
        <f>IF(L257="","No hay fecha de respuesta!",NETWORKDAYS(F257,L257,FESTIVOS!$A$2:$A$146))</f>
        <v>No hay fecha de respuesta!</v>
      </c>
      <c r="N257" s="68"/>
    </row>
    <row r="258" spans="1:14" ht="15.75" customHeight="1" x14ac:dyDescent="0.25">
      <c r="A258" s="37" t="s">
        <v>74</v>
      </c>
      <c r="B258" s="49">
        <v>310</v>
      </c>
      <c r="C258" s="49" t="s">
        <v>82</v>
      </c>
      <c r="D258" s="49">
        <v>743762022</v>
      </c>
      <c r="E258" s="39">
        <v>20227100034042</v>
      </c>
      <c r="F258" s="40">
        <v>44620</v>
      </c>
      <c r="G258" s="41">
        <f>IFERROR(WORKDAY(F258,H258,FESTIVOS!$A$2:$V$146),"")</f>
        <v>44649</v>
      </c>
      <c r="H258" s="67">
        <v>20</v>
      </c>
      <c r="I258" s="50" t="s">
        <v>112</v>
      </c>
      <c r="J258" s="49" t="s">
        <v>541</v>
      </c>
      <c r="K258" s="77" t="str">
        <f>IFERROR(VLOOKUP('Febrero 2022'!B258,Dependencias!$A$2:$V$27,2,FALSE),"")</f>
        <v>Subdirección de Gestión Cultural y Artística</v>
      </c>
      <c r="L258" s="52">
        <v>44635</v>
      </c>
      <c r="M258" s="100">
        <f>IF(L258="","No hay fecha de respuesta!",NETWORKDAYS(F258,L258,FESTIVOS!$A$2:$A$146))</f>
        <v>12</v>
      </c>
      <c r="N258" s="44" t="s">
        <v>542</v>
      </c>
    </row>
    <row r="259" spans="1:14" ht="15.75" customHeight="1" x14ac:dyDescent="0.25">
      <c r="A259" s="37" t="s">
        <v>74</v>
      </c>
      <c r="B259" s="49">
        <v>310</v>
      </c>
      <c r="C259" s="49" t="s">
        <v>82</v>
      </c>
      <c r="D259" s="49">
        <v>743362022</v>
      </c>
      <c r="E259" s="39">
        <v>20227100034002</v>
      </c>
      <c r="F259" s="40">
        <v>44620</v>
      </c>
      <c r="G259" s="41">
        <f>IFERROR(WORKDAY(F259,H259,FESTIVOS!$A$2:$V$146),"")</f>
        <v>44649</v>
      </c>
      <c r="H259" s="67">
        <v>20</v>
      </c>
      <c r="I259" s="50" t="s">
        <v>112</v>
      </c>
      <c r="J259" s="49" t="s">
        <v>543</v>
      </c>
      <c r="K259" s="77" t="str">
        <f>IFERROR(VLOOKUP('Febrero 2022'!B259,Dependencias!$A$2:$V$27,2,FALSE),"")</f>
        <v>Subdirección de Gestión Cultural y Artística</v>
      </c>
      <c r="L259" s="52">
        <v>44635</v>
      </c>
      <c r="M259" s="100">
        <f>IF(L259="","No hay fecha de respuesta!",NETWORKDAYS(F259,L259,FESTIVOS!$A$2:$A$146))</f>
        <v>12</v>
      </c>
      <c r="N259" s="44" t="s">
        <v>544</v>
      </c>
    </row>
    <row r="260" spans="1:14" ht="15.75" customHeight="1" x14ac:dyDescent="0.25">
      <c r="A260" s="37" t="s">
        <v>74</v>
      </c>
      <c r="B260" s="49">
        <v>310</v>
      </c>
      <c r="C260" s="49" t="s">
        <v>82</v>
      </c>
      <c r="D260" s="49">
        <v>767192022</v>
      </c>
      <c r="E260" s="39">
        <v>20227100033552</v>
      </c>
      <c r="F260" s="40">
        <v>44617</v>
      </c>
      <c r="G260" s="41">
        <f>IFERROR(WORKDAY(F260,H260,FESTIVOS!$A$2:$V$146),"")</f>
        <v>44648</v>
      </c>
      <c r="H260" s="67">
        <v>20</v>
      </c>
      <c r="I260" s="50" t="s">
        <v>98</v>
      </c>
      <c r="J260" s="49" t="s">
        <v>545</v>
      </c>
      <c r="K260" s="77" t="str">
        <f>IFERROR(VLOOKUP('Febrero 2022'!B260,Dependencias!$A$2:$V$27,2,FALSE),"")</f>
        <v>Subdirección de Gestión Cultural y Artística</v>
      </c>
      <c r="L260" s="52"/>
      <c r="M260" s="100" t="str">
        <f>IF(L260="","No hay fecha de respuesta!",NETWORKDAYS(F260,L260,FESTIVOS!$A$2:$A$146))</f>
        <v>No hay fecha de respuesta!</v>
      </c>
      <c r="N260" s="68"/>
    </row>
    <row r="261" spans="1:14" ht="15.75" customHeight="1" x14ac:dyDescent="0.25">
      <c r="A261" s="37" t="s">
        <v>74</v>
      </c>
      <c r="B261" s="49">
        <v>310</v>
      </c>
      <c r="C261" s="49" t="s">
        <v>82</v>
      </c>
      <c r="D261" s="49">
        <v>768212022</v>
      </c>
      <c r="E261" s="39">
        <v>20227100033972</v>
      </c>
      <c r="F261" s="40">
        <v>44620</v>
      </c>
      <c r="G261" s="41">
        <f>IFERROR(WORKDAY(F261,H261,FESTIVOS!$A$2:$V$146),"")</f>
        <v>44649</v>
      </c>
      <c r="H261" s="67">
        <v>20</v>
      </c>
      <c r="I261" s="50" t="s">
        <v>112</v>
      </c>
      <c r="J261" s="49" t="s">
        <v>546</v>
      </c>
      <c r="K261" s="77" t="str">
        <f>IFERROR(VLOOKUP('Febrero 2022'!B261,Dependencias!$A$2:$V$27,2,FALSE),"")</f>
        <v>Subdirección de Gestión Cultural y Artística</v>
      </c>
      <c r="L261" s="52">
        <v>44635</v>
      </c>
      <c r="M261" s="100">
        <f>IF(L261="","No hay fecha de respuesta!",NETWORKDAYS(F261,L261,FESTIVOS!$A$2:$A$146))</f>
        <v>12</v>
      </c>
      <c r="N261" s="44" t="s">
        <v>547</v>
      </c>
    </row>
    <row r="262" spans="1:14" ht="15.75" customHeight="1" x14ac:dyDescent="0.25">
      <c r="A262" s="37" t="s">
        <v>61</v>
      </c>
      <c r="B262" s="49">
        <v>700</v>
      </c>
      <c r="C262" s="49" t="s">
        <v>82</v>
      </c>
      <c r="D262" s="49">
        <v>769322022</v>
      </c>
      <c r="E262" s="39">
        <v>20227100034122</v>
      </c>
      <c r="F262" s="40">
        <v>44620</v>
      </c>
      <c r="G262" s="41">
        <f>IFERROR(WORKDAY(F262,H262,FESTIVOS!$A$2:$V$146),"")</f>
        <v>44627</v>
      </c>
      <c r="H262" s="67">
        <v>5</v>
      </c>
      <c r="I262" s="50" t="s">
        <v>101</v>
      </c>
      <c r="J262" s="49" t="s">
        <v>548</v>
      </c>
      <c r="K262" s="77" t="str">
        <f>IFERROR(VLOOKUP('Febrero 2022'!B262,Dependencias!$A$2:$V$27,2,FALSE),"")</f>
        <v>Direccion de Gestion Corporativa</v>
      </c>
      <c r="L262" s="52">
        <v>44621</v>
      </c>
      <c r="M262" s="100">
        <f>IF(L262="","No hay fecha de respuesta!",NETWORKDAYS(F262,L262,FESTIVOS!$A$2:$A$146))</f>
        <v>2</v>
      </c>
      <c r="N262" s="44" t="s">
        <v>549</v>
      </c>
    </row>
    <row r="263" spans="1:14" ht="15.75" customHeight="1" x14ac:dyDescent="0.25">
      <c r="A263" s="37" t="s">
        <v>74</v>
      </c>
      <c r="B263" s="49">
        <v>700</v>
      </c>
      <c r="C263" s="49" t="s">
        <v>82</v>
      </c>
      <c r="D263" s="49">
        <v>771702022</v>
      </c>
      <c r="E263" s="39">
        <v>20227100033822</v>
      </c>
      <c r="F263" s="40">
        <v>44617</v>
      </c>
      <c r="G263" s="41">
        <f>IFERROR(WORKDAY(F263,H263,FESTIVOS!$A$2:$V$146),"")</f>
        <v>44624</v>
      </c>
      <c r="H263" s="67">
        <v>5</v>
      </c>
      <c r="I263" s="50" t="s">
        <v>101</v>
      </c>
      <c r="J263" s="49" t="s">
        <v>550</v>
      </c>
      <c r="K263" s="77" t="str">
        <f>IFERROR(VLOOKUP('Febrero 2022'!B263,Dependencias!$A$2:$V$27,2,FALSE),"")</f>
        <v>Direccion de Gestion Corporativa</v>
      </c>
      <c r="L263" s="52">
        <v>44621</v>
      </c>
      <c r="M263" s="100">
        <f>IF(L263="","No hay fecha de respuesta!",NETWORKDAYS(F263,L263,FESTIVOS!$A$2:$A$146))</f>
        <v>3</v>
      </c>
      <c r="N263" s="44" t="s">
        <v>549</v>
      </c>
    </row>
    <row r="264" spans="1:14" ht="15.75" customHeight="1" x14ac:dyDescent="0.25">
      <c r="A264" s="37" t="s">
        <v>74</v>
      </c>
      <c r="B264" s="49">
        <v>700</v>
      </c>
      <c r="C264" s="49" t="s">
        <v>82</v>
      </c>
      <c r="D264" s="49">
        <v>773702022</v>
      </c>
      <c r="E264" s="39">
        <v>20227100034222</v>
      </c>
      <c r="F264" s="40">
        <v>44620</v>
      </c>
      <c r="G264" s="41">
        <f>IFERROR(WORKDAY(F264,H264,FESTIVOS!$A$2:$V$146),"")</f>
        <v>44627</v>
      </c>
      <c r="H264" s="67">
        <v>5</v>
      </c>
      <c r="I264" s="50" t="s">
        <v>101</v>
      </c>
      <c r="J264" s="49" t="s">
        <v>551</v>
      </c>
      <c r="K264" s="77" t="str">
        <f>IFERROR(VLOOKUP('Febrero 2022'!B264,Dependencias!$A$2:$V$27,2,FALSE),"")</f>
        <v>Direccion de Gestion Corporativa</v>
      </c>
      <c r="L264" s="52">
        <v>44621</v>
      </c>
      <c r="M264" s="100">
        <f>IF(L264="","No hay fecha de respuesta!",NETWORKDAYS(F264,L264,FESTIVOS!$A$2:$A$146))</f>
        <v>2</v>
      </c>
      <c r="N264" s="44" t="s">
        <v>552</v>
      </c>
    </row>
    <row r="265" spans="1:14" ht="15.75" customHeight="1" x14ac:dyDescent="0.25">
      <c r="A265" s="64" t="s">
        <v>74</v>
      </c>
      <c r="B265" s="49">
        <v>800</v>
      </c>
      <c r="C265" s="49" t="s">
        <v>80</v>
      </c>
      <c r="D265" s="38">
        <v>720782022</v>
      </c>
      <c r="E265" s="39">
        <v>20227100034452</v>
      </c>
      <c r="F265" s="40">
        <v>44617</v>
      </c>
      <c r="G265" s="41">
        <f>IFERROR(WORKDAY(F265,H265,FESTIVOS!$A$2:$V$146),"")</f>
        <v>44648</v>
      </c>
      <c r="H265" s="67">
        <v>20</v>
      </c>
      <c r="I265" s="50" t="s">
        <v>104</v>
      </c>
      <c r="J265" s="49" t="s">
        <v>553</v>
      </c>
      <c r="K265" s="77" t="str">
        <f>IFERROR(VLOOKUP('Febrero 2022'!B265,Dependencias!$A$2:$V$27,2,FALSE),"")</f>
        <v>Dirección de Lectura y Bibliotecas</v>
      </c>
      <c r="L265" s="52"/>
      <c r="M265" s="100" t="str">
        <f>IF(L265="","No hay fecha de respuesta!",NETWORKDAYS(F265,L265,FESTIVOS!$A$2:$A$146))</f>
        <v>No hay fecha de respuesta!</v>
      </c>
      <c r="N265" s="68"/>
    </row>
    <row r="266" spans="1:14" ht="15.75" customHeight="1" x14ac:dyDescent="0.25">
      <c r="A266" s="64" t="s">
        <v>68</v>
      </c>
      <c r="B266" s="49">
        <v>700</v>
      </c>
      <c r="C266" s="49" t="s">
        <v>80</v>
      </c>
      <c r="D266" s="38">
        <v>729352022</v>
      </c>
      <c r="E266" s="39">
        <v>20227100034962</v>
      </c>
      <c r="F266" s="40">
        <v>44617</v>
      </c>
      <c r="G266" s="41">
        <f>IFERROR(WORKDAY(F266,H266,FESTIVOS!$A$2:$V$146),"")</f>
        <v>44662</v>
      </c>
      <c r="H266" s="67">
        <v>30</v>
      </c>
      <c r="I266" s="50" t="s">
        <v>96</v>
      </c>
      <c r="J266" s="49" t="s">
        <v>554</v>
      </c>
      <c r="K266" s="77" t="str">
        <f>IFERROR(VLOOKUP('Febrero 2022'!B266,Dependencias!$A$2:$V$27,2,FALSE),"")</f>
        <v>Direccion de Gestion Corporativa</v>
      </c>
      <c r="L266" s="52">
        <v>44621</v>
      </c>
      <c r="M266" s="100">
        <f>IF(L266="","No hay fecha de respuesta!",NETWORKDAYS(F266,L266,FESTIVOS!$A$2:$A$146))</f>
        <v>3</v>
      </c>
      <c r="N266" s="44" t="s">
        <v>555</v>
      </c>
    </row>
    <row r="267" spans="1:14" ht="15.75" customHeight="1" x14ac:dyDescent="0.25">
      <c r="A267" s="64" t="s">
        <v>74</v>
      </c>
      <c r="B267" s="49">
        <v>800</v>
      </c>
      <c r="C267" s="49" t="s">
        <v>80</v>
      </c>
      <c r="D267" s="38">
        <v>737792022</v>
      </c>
      <c r="E267" s="39">
        <v>20227100034972</v>
      </c>
      <c r="F267" s="40">
        <v>44618</v>
      </c>
      <c r="G267" s="41">
        <f>IFERROR(WORKDAY(F267,H267,FESTIVOS!$A$2:$V$146),"")</f>
        <v>44648</v>
      </c>
      <c r="H267" s="67">
        <v>20</v>
      </c>
      <c r="I267" s="50" t="s">
        <v>104</v>
      </c>
      <c r="J267" s="49" t="s">
        <v>556</v>
      </c>
      <c r="K267" s="77" t="str">
        <f>IFERROR(VLOOKUP('Febrero 2022'!B267,Dependencias!$A$2:$V$27,2,FALSE),"")</f>
        <v>Dirección de Lectura y Bibliotecas</v>
      </c>
      <c r="L267" s="52"/>
      <c r="M267" s="100" t="str">
        <f>IF(L267="","No hay fecha de respuesta!",NETWORKDAYS(F267,L267,FESTIVOS!$A$2:$A$146))</f>
        <v>No hay fecha de respuesta!</v>
      </c>
      <c r="N267" s="68"/>
    </row>
    <row r="268" spans="1:14" ht="15.75" customHeight="1" x14ac:dyDescent="0.25">
      <c r="A268" s="64" t="s">
        <v>74</v>
      </c>
      <c r="B268" s="49">
        <v>700</v>
      </c>
      <c r="C268" s="49" t="s">
        <v>82</v>
      </c>
      <c r="D268" s="49">
        <v>743512022</v>
      </c>
      <c r="E268" s="39">
        <v>20227100034022</v>
      </c>
      <c r="F268" s="40">
        <v>44620</v>
      </c>
      <c r="G268" s="41">
        <f>IFERROR(WORKDAY(F268,H268,FESTIVOS!$A$2:$V$146),"")</f>
        <v>44627</v>
      </c>
      <c r="H268" s="67">
        <v>5</v>
      </c>
      <c r="I268" s="50" t="s">
        <v>101</v>
      </c>
      <c r="J268" s="49" t="s">
        <v>557</v>
      </c>
      <c r="K268" s="77" t="str">
        <f>IFERROR(VLOOKUP('Febrero 2022'!B268,Dependencias!$A$2:$V$27,2,FALSE),"")</f>
        <v>Direccion de Gestion Corporativa</v>
      </c>
      <c r="L268" s="52">
        <v>44621</v>
      </c>
      <c r="M268" s="100">
        <f>IF(L268="","No hay fecha de respuesta!",NETWORKDAYS(F268,L268,FESTIVOS!$A$2:$A$146))</f>
        <v>2</v>
      </c>
      <c r="N268" s="44" t="s">
        <v>558</v>
      </c>
    </row>
    <row r="269" spans="1:14" ht="15.75" customHeight="1" x14ac:dyDescent="0.25">
      <c r="A269" s="64" t="s">
        <v>74</v>
      </c>
      <c r="B269" s="49">
        <v>700</v>
      </c>
      <c r="C269" s="49" t="s">
        <v>82</v>
      </c>
      <c r="D269" s="49">
        <v>745192022</v>
      </c>
      <c r="E269" s="39">
        <v>20227100034102</v>
      </c>
      <c r="F269" s="40">
        <v>44620</v>
      </c>
      <c r="G269" s="41">
        <f>IFERROR(WORKDAY(F269,H269,FESTIVOS!$A$2:$V$146),"")</f>
        <v>44627</v>
      </c>
      <c r="H269" s="67">
        <v>5</v>
      </c>
      <c r="I269" s="50" t="s">
        <v>101</v>
      </c>
      <c r="J269" s="49" t="s">
        <v>559</v>
      </c>
      <c r="K269" s="77" t="str">
        <f>IFERROR(VLOOKUP('Febrero 2022'!B269,Dependencias!$A$2:$V$27,2,FALSE),"")</f>
        <v>Direccion de Gestion Corporativa</v>
      </c>
      <c r="L269" s="52">
        <v>44621</v>
      </c>
      <c r="M269" s="100">
        <f>IF(L269="","No hay fecha de respuesta!",NETWORKDAYS(F269,L269,FESTIVOS!$A$2:$A$146))</f>
        <v>2</v>
      </c>
      <c r="N269" s="44" t="s">
        <v>558</v>
      </c>
    </row>
    <row r="270" spans="1:14" ht="15.75" customHeight="1" x14ac:dyDescent="0.25">
      <c r="A270" s="64" t="s">
        <v>74</v>
      </c>
      <c r="B270" s="49">
        <v>230</v>
      </c>
      <c r="C270" s="49" t="s">
        <v>82</v>
      </c>
      <c r="D270" s="49">
        <v>752152022</v>
      </c>
      <c r="E270" s="39">
        <v>20227100034312</v>
      </c>
      <c r="F270" s="40">
        <v>44620</v>
      </c>
      <c r="G270" s="41">
        <f>IFERROR(WORKDAY(F270,H270,FESTIVOS!$A$2:$V$146),"")</f>
        <v>44649</v>
      </c>
      <c r="H270" s="67">
        <v>20</v>
      </c>
      <c r="I270" s="50" t="s">
        <v>106</v>
      </c>
      <c r="J270" s="49" t="s">
        <v>560</v>
      </c>
      <c r="K270" s="77" t="str">
        <f>IFERROR(VLOOKUP('Febrero 2022'!B270,Dependencias!$A$2:$V$27,2,FALSE),"")</f>
        <v>Direccion de Personas Juridicas</v>
      </c>
      <c r="L270" s="52">
        <v>44631</v>
      </c>
      <c r="M270" s="100">
        <f>IF(L270="","No hay fecha de respuesta!",NETWORKDAYS(F270,L270,FESTIVOS!$A$2:$A$146))</f>
        <v>10</v>
      </c>
      <c r="N270" s="44" t="s">
        <v>561</v>
      </c>
    </row>
    <row r="271" spans="1:14" ht="15.75" customHeight="1" x14ac:dyDescent="0.25">
      <c r="A271" s="64" t="s">
        <v>74</v>
      </c>
      <c r="B271" s="49">
        <v>310</v>
      </c>
      <c r="C271" s="49" t="s">
        <v>82</v>
      </c>
      <c r="D271" s="49">
        <v>756722022</v>
      </c>
      <c r="E271" s="39">
        <v>20227100034502</v>
      </c>
      <c r="F271" s="40">
        <v>44620</v>
      </c>
      <c r="G271" s="41">
        <f>IFERROR(WORKDAY(F271,H271,FESTIVOS!$A$2:$V$146),"")</f>
        <v>44649</v>
      </c>
      <c r="H271" s="67">
        <v>20</v>
      </c>
      <c r="I271" s="50" t="s">
        <v>112</v>
      </c>
      <c r="J271" s="49" t="s">
        <v>562</v>
      </c>
      <c r="K271" s="77" t="str">
        <f>IFERROR(VLOOKUP('Febrero 2022'!B271,Dependencias!$A$2:$V$27,2,FALSE),"")</f>
        <v>Subdirección de Gestión Cultural y Artística</v>
      </c>
      <c r="L271" s="52">
        <v>44635</v>
      </c>
      <c r="M271" s="100">
        <f>IF(L271="","No hay fecha de respuesta!",NETWORKDAYS(F271,L271,FESTIVOS!$A$2:$A$146))</f>
        <v>12</v>
      </c>
      <c r="N271" s="44" t="s">
        <v>563</v>
      </c>
    </row>
    <row r="272" spans="1:14" ht="15.75" customHeight="1" x14ac:dyDescent="0.25">
      <c r="A272" s="64" t="s">
        <v>70</v>
      </c>
      <c r="B272" s="49">
        <v>800</v>
      </c>
      <c r="C272" s="49" t="s">
        <v>82</v>
      </c>
      <c r="D272" s="49">
        <v>757252022</v>
      </c>
      <c r="E272" s="39">
        <v>20227100034532</v>
      </c>
      <c r="F272" s="40">
        <v>44620</v>
      </c>
      <c r="G272" s="41">
        <f>IFERROR(WORKDAY(F272,H272,FESTIVOS!$A$2:$V$146),"")</f>
        <v>44663</v>
      </c>
      <c r="H272" s="67">
        <v>30</v>
      </c>
      <c r="I272" s="50" t="s">
        <v>104</v>
      </c>
      <c r="J272" s="49" t="s">
        <v>564</v>
      </c>
      <c r="K272" s="77" t="str">
        <f>IFERROR(VLOOKUP('Febrero 2022'!B272,Dependencias!$A$2:$V$27,2,FALSE),"")</f>
        <v>Dirección de Lectura y Bibliotecas</v>
      </c>
      <c r="L272" s="52">
        <v>44622</v>
      </c>
      <c r="M272" s="100">
        <f>IF(L272="","No hay fecha de respuesta!",NETWORKDAYS(F272,L272,FESTIVOS!$A$2:$A$146))</f>
        <v>3</v>
      </c>
      <c r="N272" s="44" t="s">
        <v>565</v>
      </c>
    </row>
    <row r="273" spans="1:14" ht="15.75" customHeight="1" x14ac:dyDescent="0.25">
      <c r="A273" s="49" t="s">
        <v>74</v>
      </c>
      <c r="B273" s="49">
        <v>310</v>
      </c>
      <c r="C273" s="49" t="s">
        <v>82</v>
      </c>
      <c r="D273" s="38">
        <v>851612022</v>
      </c>
      <c r="E273" s="46">
        <v>20227100033772</v>
      </c>
      <c r="F273" s="40">
        <v>44617</v>
      </c>
      <c r="G273" s="41">
        <f>IFERROR(WORKDAY(F273,H273,FESTIVOS!$A$2:$V$146),"")</f>
        <v>44648</v>
      </c>
      <c r="H273" s="67">
        <v>20</v>
      </c>
      <c r="I273" s="50" t="s">
        <v>96</v>
      </c>
      <c r="J273" s="49" t="s">
        <v>566</v>
      </c>
      <c r="K273" s="77" t="str">
        <f>IFERROR(VLOOKUP('Febrero 2022'!B273,Dependencias!$A$2:$V$27,2,FALSE),"")</f>
        <v>Subdirección de Gestión Cultural y Artística</v>
      </c>
      <c r="L273" s="52">
        <v>44629</v>
      </c>
      <c r="M273" s="100">
        <f>IF(L273="","No hay fecha de respuesta!",NETWORKDAYS(F273,L273,FESTIVOS!$A$2:$A$146))</f>
        <v>9</v>
      </c>
      <c r="N273" s="44" t="s">
        <v>567</v>
      </c>
    </row>
  </sheetData>
  <customSheetViews>
    <customSheetView guid="{190301E6-AD72-4593-B2AF-44B3E081D1D8}" filter="1" showAutoFilter="1">
      <pageMargins left="0.7" right="0.7" top="0.75" bottom="0.75" header="0.3" footer="0.3"/>
      <autoFilter ref="A7:AB305" xr:uid="{61B8A76D-8BC1-4F95-BC3C-493EF56BC8E4}">
        <filterColumn colId="0">
          <filters>
            <filter val="CO"/>
            <filter val="DPIG"/>
            <filter val="DPIP"/>
            <filter val="QU"/>
            <filter val="RE"/>
            <filter val="SI"/>
            <filter val="SU"/>
          </filters>
        </filterColumn>
        <filterColumn colId="3">
          <filters>
            <filter val="105012022"/>
            <filter val="265982022"/>
            <filter val="300992022"/>
            <filter val="301272022"/>
            <filter val="333662022"/>
            <filter val="340972022"/>
            <filter val="343282022"/>
            <filter val="355872022"/>
            <filter val="364962022"/>
            <filter val="374242022"/>
            <filter val="383642022"/>
            <filter val="386562022"/>
            <filter val="386582022"/>
            <filter val="386662022"/>
            <filter val="386692022"/>
            <filter val="387332022"/>
            <filter val="392772022"/>
            <filter val="398132022"/>
            <filter val="402172022"/>
            <filter val="402252022"/>
            <filter val="402772022"/>
            <filter val="410932022"/>
            <filter val="413992022"/>
            <filter val="414562022"/>
            <filter val="414642022"/>
            <filter val="415832022"/>
            <filter val="428132022"/>
            <filter val="433862022"/>
            <filter val="439082022"/>
            <filter val="439102022"/>
            <filter val="439372022"/>
            <filter val="445882022"/>
            <filter val="447872022"/>
            <filter val="448052022"/>
            <filter val="448672022"/>
            <filter val="450812022"/>
            <filter val="451452022"/>
            <filter val="453272022"/>
            <filter val="455992022"/>
            <filter val="457072022"/>
            <filter val="457182022"/>
            <filter val="457192022"/>
            <filter val="457222022"/>
            <filter val="462322022"/>
            <filter val="463622022"/>
            <filter val="465772022"/>
            <filter val="470452022"/>
            <filter val="470922022"/>
            <filter val="476992022"/>
            <filter val="477452022"/>
            <filter val="483502022"/>
            <filter val="486982022"/>
            <filter val="487702022"/>
            <filter val="490602022"/>
            <filter val="491132022"/>
            <filter val="491382022"/>
            <filter val="491522022"/>
            <filter val="491702022"/>
            <filter val="491762022"/>
            <filter val="492572022"/>
            <filter val="493002022"/>
            <filter val="494382022"/>
            <filter val="494402022"/>
            <filter val="494422022"/>
            <filter val="494452022"/>
            <filter val="494502022"/>
            <filter val="494832022"/>
            <filter val="495002022"/>
            <filter val="495992022"/>
            <filter val="496002022"/>
            <filter val="496012022"/>
            <filter val="496682022"/>
            <filter val="496862022"/>
            <filter val="497092022"/>
            <filter val="497662022"/>
            <filter val="497852022"/>
            <filter val="502912022"/>
            <filter val="502932022"/>
            <filter val="503172022"/>
            <filter val="509612022"/>
            <filter val="509782022"/>
            <filter val="509792022"/>
            <filter val="509802022"/>
            <filter val="509892022"/>
            <filter val="512692022"/>
            <filter val="512712022"/>
            <filter val="515572022"/>
            <filter val="521852022"/>
            <filter val="524902022"/>
            <filter val="525262022"/>
            <filter val="525502022"/>
            <filter val="525582022"/>
            <filter val="525682022"/>
            <filter val="526102022"/>
            <filter val="526122022"/>
            <filter val="526742022"/>
            <filter val="527222022"/>
            <filter val="528492022"/>
            <filter val="529242022"/>
            <filter val="530442022"/>
            <filter val="533862022"/>
            <filter val="534722022"/>
            <filter val="535382022"/>
            <filter val="535412022"/>
            <filter val="536342022"/>
            <filter val="537422022"/>
            <filter val="537582022"/>
            <filter val="538032022"/>
            <filter val="538212022"/>
            <filter val="538402022"/>
            <filter val="539382022"/>
            <filter val="540562022"/>
            <filter val="541202022"/>
            <filter val="541442022"/>
            <filter val="541462022"/>
            <filter val="545592022"/>
            <filter val="545702022"/>
            <filter val="545722022"/>
            <filter val="545862022"/>
            <filter val="546222022"/>
            <filter val="546272022"/>
            <filter val="546312022"/>
            <filter val="546482022"/>
            <filter val="547142022"/>
            <filter val="551742022"/>
            <filter val="552182022"/>
            <filter val="553502022"/>
            <filter val="553532022"/>
            <filter val="553852022"/>
            <filter val="556812022"/>
            <filter val="557322022"/>
            <filter val="558902022"/>
            <filter val="559182022"/>
            <filter val="559692022"/>
            <filter val="559832022"/>
            <filter val="566042022"/>
            <filter val="566372022"/>
            <filter val="568212022"/>
            <filter val="568392022"/>
            <filter val="571992022"/>
            <filter val="573272022"/>
            <filter val="580002022"/>
            <filter val="580282022"/>
            <filter val="586922022"/>
            <filter val="587722022"/>
            <filter val="588002022"/>
            <filter val="588212022"/>
            <filter val="590002022"/>
            <filter val="591532022"/>
            <filter val="597562022"/>
            <filter val="598042022"/>
            <filter val="598082022"/>
            <filter val="599842022"/>
            <filter val="599852022"/>
            <filter val="599892022"/>
            <filter val="600532022"/>
            <filter val="601402022"/>
            <filter val="601952022"/>
            <filter val="606032022"/>
            <filter val="608872022"/>
            <filter val="608882022"/>
            <filter val="609402022"/>
            <filter val="609562022"/>
            <filter val="610222022"/>
            <filter val="610242022"/>
            <filter val="610352022"/>
            <filter val="610362022"/>
            <filter val="611022022"/>
            <filter val="612072022"/>
            <filter val="612992022"/>
            <filter val="613072022"/>
            <filter val="613742022"/>
            <filter val="615702022"/>
            <filter val="615942022"/>
            <filter val="621392022"/>
            <filter val="634022022"/>
            <filter val="634132022"/>
            <filter val="634632022"/>
            <filter val="635662022"/>
            <filter val="639132022"/>
            <filter val="639142022"/>
            <filter val="639492022"/>
            <filter val="639512022"/>
            <filter val="639672022"/>
            <filter val="639682022"/>
            <filter val="639872022"/>
            <filter val="640502022"/>
            <filter val="642462022"/>
            <filter val="642972022"/>
            <filter val="643662022"/>
            <filter val="647642022"/>
            <filter val="647652022"/>
            <filter val="648152022"/>
            <filter val="648172022"/>
            <filter val="648532022"/>
            <filter val="648542022"/>
            <filter val="649822022"/>
            <filter val="649992022"/>
            <filter val="651362022"/>
            <filter val="654392022"/>
            <filter val="661812022"/>
            <filter val="668132022"/>
            <filter val="673192022"/>
            <filter val="673432022"/>
            <filter val="673602022"/>
            <filter val="673612022"/>
            <filter val="673642022"/>
            <filter val="673752022"/>
            <filter val="674612022"/>
            <filter val="675632022"/>
            <filter val="675692022"/>
            <filter val="675712022"/>
            <filter val="675742022"/>
            <filter val="675772022"/>
            <filter val="675782022"/>
            <filter val="675802022"/>
            <filter val="675812022"/>
            <filter val="675822022"/>
            <filter val="677872022"/>
            <filter val="679142022"/>
            <filter val="680072022"/>
            <filter val="682912022"/>
            <filter val="684332022"/>
            <filter val="695052022"/>
            <filter val="695272022"/>
            <filter val="695322022"/>
            <filter val="695332022"/>
            <filter val="695472022"/>
            <filter val="696272022"/>
            <filter val="696402022"/>
            <filter val="696672022"/>
            <filter val="697142022"/>
            <filter val="697262022"/>
            <filter val="697642022"/>
            <filter val="697842022"/>
            <filter val="698432022"/>
            <filter val="698802022"/>
            <filter val="699242022"/>
            <filter val="699352022"/>
            <filter val="700522022"/>
            <filter val="701112022"/>
            <filter val="701962022"/>
            <filter val="702092022"/>
            <filter val="702242022"/>
            <filter val="702402022"/>
            <filter val="702652022"/>
            <filter val="704262022"/>
            <filter val="705722022"/>
            <filter val="705902022"/>
            <filter val="706922022"/>
            <filter val="707302022"/>
            <filter val="707512022"/>
            <filter val="707662022"/>
            <filter val="707822022"/>
            <filter val="707932022"/>
            <filter val="709112022"/>
            <filter val="716002022"/>
            <filter val="716162022"/>
            <filter val="719682022"/>
            <filter val="719692022"/>
            <filter val="720342022"/>
            <filter val="720782022"/>
            <filter val="723992022"/>
            <filter val="724292022"/>
            <filter val="725002022"/>
            <filter val="725152022"/>
            <filter val="725362022"/>
            <filter val="729352022"/>
            <filter val="737562022"/>
            <filter val="737792022"/>
            <filter val="743362022"/>
            <filter val="743512022"/>
            <filter val="743762022"/>
            <filter val="745192022"/>
            <filter val="748112022"/>
            <filter val="750832022"/>
            <filter val="752152022"/>
            <filter val="755472022"/>
            <filter val="756722022"/>
            <filter val="756982022"/>
            <filter val="757252022"/>
            <filter val="767192022"/>
            <filter val="768212022"/>
            <filter val="769322022"/>
            <filter val="771702022"/>
            <filter val="773702022"/>
            <filter val="776592022"/>
            <filter val="851612022"/>
            <filter val="NO SE ASIGNA SDQS - COPIA"/>
            <filter val="NO SE ASIGNA SDQS - IN"/>
            <filter val="NO SE ASIGNA SDQS- IN"/>
          </filters>
        </filterColumn>
        <filterColumn colId="21">
          <filters>
            <filter val="#VALUE!"/>
            <filter val="No hay fecha de respuesta!"/>
          </filters>
        </filterColumn>
      </autoFilter>
      <extLst>
        <ext uri="GoogleSheetsCustomDataVersion1">
          <go:sheetsCustomData xmlns:go="http://customooxmlschemas.google.com/" filterViewId="962252773"/>
        </ext>
      </extLst>
    </customSheetView>
  </customSheetViews>
  <mergeCells count="12">
    <mergeCell ref="A1:B2"/>
    <mergeCell ref="C1:N1"/>
    <mergeCell ref="C2:N2"/>
    <mergeCell ref="I3:I4"/>
    <mergeCell ref="G3:G5"/>
    <mergeCell ref="H3:H5"/>
    <mergeCell ref="A4:E4"/>
    <mergeCell ref="J3:J5"/>
    <mergeCell ref="A3:F3"/>
    <mergeCell ref="K3:K5"/>
    <mergeCell ref="L3:M4"/>
    <mergeCell ref="N3:N5"/>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4">
        <x14:dataValidation type="list" allowBlank="1" xr:uid="{00000000-0002-0000-0300-000002000000}">
          <x14:formula1>
            <xm:f>Dependencias!$B$58:$B$77</xm:f>
          </x14:formula1>
          <xm:sqref>I228:I273 I6:I226</xm:sqref>
        </x14:dataValidation>
        <x14:dataValidation type="list" allowBlank="1" showErrorMessage="1" xr:uid="{00000000-0002-0000-0300-000000000000}">
          <x14:formula1>
            <xm:f>Dependencias!$A$51:$A$56</xm:f>
          </x14:formula1>
          <xm:sqref>C6:C273</xm:sqref>
        </x14:dataValidation>
        <x14:dataValidation type="list" allowBlank="1" showInputMessage="1" showErrorMessage="1" prompt="Tipo" xr:uid="{00000000-0002-0000-0300-000001000000}">
          <x14:formula1>
            <xm:f>Dependencias!$A$31:$A$44</xm:f>
          </x14:formula1>
          <xm:sqref>A6:A273</xm:sqref>
        </x14:dataValidation>
        <x14:dataValidation type="list" allowBlank="1" showInputMessage="1" showErrorMessage="1" prompt="Codigo" xr:uid="{00000000-0002-0000-0300-000003000000}">
          <x14:formula1>
            <xm:f>Dependencias!$A$2:$A$27</xm:f>
          </x14:formula1>
          <xm:sqref>B6:B273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Dependencias</vt:lpstr>
      <vt:lpstr>FESTIVOS</vt:lpstr>
      <vt:lpstr>Febrero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Leonardo Gonzalez Tellez</dc:creator>
  <cp:lastModifiedBy>Sharon Nicole Rodriguéz</cp:lastModifiedBy>
  <dcterms:created xsi:type="dcterms:W3CDTF">2019-08-09T16:48:43Z</dcterms:created>
  <dcterms:modified xsi:type="dcterms:W3CDTF">2022-03-25T17:23:37Z</dcterms:modified>
</cp:coreProperties>
</file>